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90" windowWidth="10275" windowHeight="7410" tabRatio="875"/>
  </bookViews>
  <sheets>
    <sheet name="E" sheetId="38" r:id="rId1"/>
  </sheets>
  <definedNames>
    <definedName name="_xlnm.Print_Area" localSheetId="0">E!$A$1:$R$51</definedName>
  </definedNames>
  <calcPr calcId="145621"/>
</workbook>
</file>

<file path=xl/calcChain.xml><?xml version="1.0" encoding="utf-8"?>
<calcChain xmlns="http://schemas.openxmlformats.org/spreadsheetml/2006/main">
  <c r="L29" i="38" l="1"/>
  <c r="I29" i="38"/>
  <c r="L46" i="38"/>
  <c r="I46" i="38"/>
  <c r="H46" i="38" s="1"/>
  <c r="L45" i="38"/>
  <c r="I45" i="38"/>
  <c r="L44" i="38"/>
  <c r="I44" i="38"/>
  <c r="H44" i="38" s="1"/>
  <c r="L43" i="38"/>
  <c r="I43" i="38"/>
  <c r="L42" i="38"/>
  <c r="I42" i="38"/>
  <c r="H42" i="38" s="1"/>
  <c r="L41" i="38"/>
  <c r="I41" i="38"/>
  <c r="H41" i="38"/>
  <c r="L40" i="38"/>
  <c r="I40" i="38"/>
  <c r="L39" i="38"/>
  <c r="I39" i="38"/>
  <c r="L38" i="38"/>
  <c r="I38" i="38"/>
  <c r="L37" i="38"/>
  <c r="I37" i="38"/>
  <c r="H37" i="38" s="1"/>
  <c r="L36" i="38"/>
  <c r="H36" i="38" s="1"/>
  <c r="I36" i="38"/>
  <c r="L35" i="38"/>
  <c r="I35" i="38"/>
  <c r="L34" i="38"/>
  <c r="I34" i="38"/>
  <c r="H34" i="38" s="1"/>
  <c r="L33" i="38"/>
  <c r="I33" i="38"/>
  <c r="H33" i="38" s="1"/>
  <c r="L32" i="38"/>
  <c r="I32" i="38"/>
  <c r="H32" i="38" s="1"/>
  <c r="L31" i="38"/>
  <c r="I31" i="38"/>
  <c r="N11" i="38"/>
  <c r="M11" i="38"/>
  <c r="K11" i="38"/>
  <c r="J11" i="38"/>
  <c r="L16" i="38"/>
  <c r="I16" i="38"/>
  <c r="N17" i="38"/>
  <c r="M17" i="38"/>
  <c r="K17" i="38"/>
  <c r="J17" i="38"/>
  <c r="I19" i="38"/>
  <c r="L19" i="38"/>
  <c r="I20" i="38"/>
  <c r="L20" i="38"/>
  <c r="I18" i="38"/>
  <c r="L18" i="38"/>
  <c r="H35" i="38" l="1"/>
  <c r="L17" i="38"/>
  <c r="I17" i="38"/>
  <c r="H40" i="38"/>
  <c r="H43" i="38"/>
  <c r="H45" i="38"/>
  <c r="H31" i="38"/>
  <c r="H38" i="38"/>
  <c r="I11" i="38"/>
  <c r="H39" i="38"/>
  <c r="H17" i="38"/>
  <c r="H20" i="38"/>
  <c r="H19" i="38"/>
  <c r="H18" i="38"/>
  <c r="L10" i="38" l="1"/>
  <c r="L11" i="38"/>
  <c r="H11" i="38" s="1"/>
  <c r="L12" i="38"/>
  <c r="L13" i="38"/>
  <c r="L14" i="38"/>
  <c r="L15" i="38"/>
  <c r="I10" i="38"/>
  <c r="I12" i="38"/>
  <c r="I13" i="38"/>
  <c r="I14" i="38"/>
  <c r="I15" i="38"/>
  <c r="L8" i="38"/>
  <c r="I8" i="38"/>
  <c r="H12" i="38" l="1"/>
  <c r="H13" i="38"/>
  <c r="H15" i="38"/>
  <c r="H14" i="38"/>
</calcChain>
</file>

<file path=xl/sharedStrings.xml><?xml version="1.0" encoding="utf-8"?>
<sst xmlns="http://schemas.openxmlformats.org/spreadsheetml/2006/main" count="80" uniqueCount="50">
  <si>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</si>
  <si>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</si>
  <si>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</si>
  <si>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</si>
  <si>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</si>
  <si>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年別</t>
    <rPh sb="0" eb="2">
      <t>ネンベツ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</si>
  <si>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</si>
  <si>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</si>
  <si>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</si>
  <si>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大井町</t>
    <rPh sb="0" eb="3">
      <t>オオイマチ</t>
    </rPh>
    <phoneticPr fontId="2"/>
  </si>
  <si>
    <t>開成町</t>
    <rPh sb="0" eb="3">
      <t>カイセイマチ</t>
    </rPh>
    <phoneticPr fontId="2"/>
  </si>
  <si>
    <t>山北町</t>
    <rPh sb="0" eb="3">
      <t>ヤマキタマチ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</si>
  <si>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</si>
  <si>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</si>
  <si>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</si>
  <si>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県計</t>
    <rPh sb="0" eb="1">
      <t>ケン</t>
    </rPh>
    <rPh sb="1" eb="2">
      <t>ケイ</t>
    </rPh>
    <phoneticPr fontId="2"/>
  </si>
  <si>
    <t>出典：神奈川県人口統計調査</t>
    <rPh sb="0" eb="2">
      <t>シュッテン</t>
    </rPh>
    <rPh sb="3" eb="7">
      <t>カナガワケン</t>
    </rPh>
    <rPh sb="7" eb="9">
      <t>ジンコウ</t>
    </rPh>
    <rPh sb="9" eb="11">
      <t>トウケイ</t>
    </rPh>
    <rPh sb="11" eb="13">
      <t>チョウサ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</si>
  <si>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</si>
  <si>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</si>
  <si>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平成20年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</si>
  <si>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</si>
  <si>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開成町（再掲）</t>
    <rPh sb="0" eb="3">
      <t>カイセイマチ</t>
    </rPh>
    <rPh sb="4" eb="6">
      <t>サイケイ</t>
    </rPh>
    <phoneticPr fontId="2"/>
  </si>
  <si>
    <t>%</t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</si>
  <si>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</si>
  <si>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</si>
  <si>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</si>
  <si>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</si>
  <si>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</si>
  <si>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</si>
  <si>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自然増減</t>
    <rPh sb="0" eb="2">
      <t>シゼン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</si>
  <si>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</si>
  <si>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</si>
  <si>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社会増減</t>
    <rPh sb="0" eb="2">
      <t>シャカイ</t>
    </rPh>
    <rPh sb="2" eb="4">
      <t>ゾウゲン</t>
    </rPh>
    <phoneticPr fontId="2"/>
  </si>
  <si>
    <t>転入　</t>
    <rPh sb="0" eb="2">
      <t>テンニュウ</t>
    </rPh>
    <phoneticPr fontId="2"/>
  </si>
  <si>
    <t>転出</t>
    <rPh sb="0" eb="2">
      <t>テンシュツ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</si>
  <si>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</si>
  <si>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人口増減</t>
    <rPh sb="0" eb="2">
      <t>ジンコウ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</si>
  <si>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</si>
  <si>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人口
増減</t>
    <rPh sb="0" eb="2">
      <t>ジンコウ</t>
    </rPh>
    <rPh sb="3" eb="5">
      <t>ゾウゲン</t>
    </rPh>
    <phoneticPr fontId="2"/>
  </si>
  <si>
    <t>（平成29年中）</t>
    <rPh sb="1" eb="3">
      <t>ヘイセイ</t>
    </rPh>
    <rPh sb="5" eb="6">
      <t>ネン</t>
    </rPh>
    <rPh sb="6" eb="7">
      <t>チュウ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</si>
  <si>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</si>
  <si>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</si>
  <si>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%</t>
    <phoneticPr fontId="2"/>
  </si>
  <si>
    <t>%</t>
    <phoneticPr fontId="2"/>
  </si>
  <si>
    <t>足柄上郡</t>
    <rPh sb="0" eb="4">
      <t>アシガラカミグン</t>
    </rPh>
    <phoneticPr fontId="2"/>
  </si>
  <si>
    <t>足柄下郡</t>
    <rPh sb="0" eb="3">
      <t>アシガラシモ</t>
    </rPh>
    <rPh sb="3" eb="4">
      <t>グン</t>
    </rPh>
    <phoneticPr fontId="2"/>
  </si>
  <si>
    <t>（各年中）</t>
    <rPh sb="1" eb="2">
      <t>カク</t>
    </rPh>
    <rPh sb="2" eb="3">
      <t>ネン</t>
    </rPh>
    <rPh sb="3" eb="4">
      <t>チュウ</t>
    </rPh>
    <phoneticPr fontId="2"/>
  </si>
  <si>
    <t>2-4 人口動態</t>
    <rPh sb="4" eb="6">
      <t>ジンコウ</t>
    </rPh>
    <rPh sb="6" eb="8">
      <t>ドウタイ</t>
    </rPh>
    <phoneticPr fontId="2"/>
  </si>
  <si>
    <t>②経年比較（開成町）</t>
    <rPh sb="3" eb="5">
      <t>ヒカク</t>
    </rPh>
    <rPh sb="6" eb="9">
      <t>カ</t>
    </rPh>
    <phoneticPr fontId="2"/>
  </si>
  <si>
    <t>①近隣自治体等との比較</t>
    <rPh sb="1" eb="3">
      <t>キンリン</t>
    </rPh>
    <rPh sb="3" eb="6">
      <t>ジチタイ</t>
    </rPh>
    <rPh sb="6" eb="7">
      <t>ナド</t>
    </rPh>
    <rPh sb="9" eb="11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</si>
</sst>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#,##0.00_);[Red]\(#,##0.00\)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8" fillId="0" borderId="0"/>
    <xf numFmtId="38" fontId="1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38" fontId="7" fillId="0" borderId="22" xfId="1" applyFont="1" applyBorder="1" applyAlignment="1">
      <alignment vertical="center"/>
    </xf>
    <xf numFmtId="0" fontId="10" fillId="0" borderId="13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3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38" fontId="7" fillId="0" borderId="5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40" fontId="7" fillId="0" borderId="32" xfId="1" applyNumberFormat="1" applyFont="1" applyBorder="1" applyAlignment="1">
      <alignment vertical="center"/>
    </xf>
    <xf numFmtId="40" fontId="7" fillId="0" borderId="17" xfId="1" applyNumberFormat="1" applyFont="1" applyBorder="1" applyAlignment="1">
      <alignment vertical="center"/>
    </xf>
    <xf numFmtId="40" fontId="7" fillId="0" borderId="10" xfId="1" applyNumberFormat="1" applyFont="1" applyBorder="1" applyAlignment="1">
      <alignment vertical="center"/>
    </xf>
    <xf numFmtId="40" fontId="7" fillId="0" borderId="0" xfId="1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7" fillId="0" borderId="2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0" xfId="0" applyFont="1" applyBorder="1">
      <alignment vertical="center"/>
    </xf>
    <xf numFmtId="40" fontId="7" fillId="0" borderId="22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7" fillId="0" borderId="7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40" fontId="7" fillId="0" borderId="12" xfId="1" applyNumberFormat="1" applyFont="1" applyBorder="1" applyAlignment="1">
      <alignment vertical="center"/>
    </xf>
    <xf numFmtId="40" fontId="7" fillId="0" borderId="18" xfId="1" applyNumberFormat="1" applyFont="1" applyBorder="1" applyAlignment="1">
      <alignment vertical="center"/>
    </xf>
    <xf numFmtId="40" fontId="7" fillId="0" borderId="11" xfId="1" applyNumberFormat="1" applyFont="1" applyBorder="1" applyAlignment="1">
      <alignment vertical="center"/>
    </xf>
    <xf numFmtId="40" fontId="7" fillId="0" borderId="32" xfId="1" applyNumberFormat="1" applyFont="1" applyBorder="1" applyAlignment="1">
      <alignment horizontal="right" vertical="center"/>
    </xf>
    <xf numFmtId="40" fontId="7" fillId="0" borderId="17" xfId="1" applyNumberFormat="1" applyFont="1" applyBorder="1" applyAlignment="1">
      <alignment horizontal="right" vertical="center"/>
    </xf>
    <xf numFmtId="40" fontId="7" fillId="0" borderId="1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90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1"/>
  <sheetViews>
    <sheetView tabSelected="1" zoomScale="85" zoomScaleNormal="85" workbookViewId="0">
      <selection activeCell="AP33" sqref="AP33"/>
    </sheetView>
  </sheetViews>
  <sheetFormatPr defaultColWidth="2.625" defaultRowHeight="15.75" customHeight="1"/>
  <cols>
    <col min="1" max="7" width="2.625" style="27"/>
    <col min="8" max="17" width="6.625" style="27" customWidth="1"/>
    <col min="18" max="18" width="2.625" style="28"/>
    <col min="19" max="19" width="2.625" style="27"/>
    <col min="20" max="52" width="2.625" style="30"/>
    <col min="53" max="16384" width="2.625" style="27"/>
  </cols>
  <sheetData>
    <row r="1" spans="2:52" s="21" customFormat="1" ht="15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37"/>
      <c r="S1" s="20"/>
      <c r="T1" s="31"/>
      <c r="U1" s="3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s="24" customFormat="1" ht="15.75" customHeight="1">
      <c r="B2" s="22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3"/>
      <c r="S2" s="23"/>
      <c r="T2" s="33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2:52" s="24" customFormat="1" ht="15.75" customHeight="1">
      <c r="B3" s="22"/>
      <c r="C3" s="38"/>
      <c r="D3" s="38" t="s">
        <v>49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23"/>
      <c r="S3" s="23"/>
      <c r="T3" s="33"/>
      <c r="U3" s="33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2:52" s="24" customFormat="1" ht="15.75" customHeight="1" thickBot="1">
      <c r="B4" s="2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9" t="s">
        <v>39</v>
      </c>
      <c r="R4" s="23"/>
      <c r="S4" s="2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2:52" s="21" customFormat="1" ht="15.75" customHeight="1" thickTop="1">
      <c r="B5" s="26"/>
      <c r="C5" s="69" t="s">
        <v>5</v>
      </c>
      <c r="D5" s="69"/>
      <c r="E5" s="69"/>
      <c r="F5" s="69"/>
      <c r="G5" s="76"/>
      <c r="H5" s="84" t="s">
        <v>38</v>
      </c>
      <c r="I5" s="71" t="s">
        <v>29</v>
      </c>
      <c r="J5" s="74"/>
      <c r="K5" s="86"/>
      <c r="L5" s="71" t="s">
        <v>32</v>
      </c>
      <c r="M5" s="74"/>
      <c r="N5" s="86"/>
      <c r="O5" s="80" t="s">
        <v>35</v>
      </c>
      <c r="P5" s="80"/>
      <c r="Q5" s="80"/>
      <c r="R5" s="25"/>
      <c r="S5" s="25"/>
      <c r="T5" s="25"/>
      <c r="U5" s="25"/>
    </row>
    <row r="6" spans="2:52" s="21" customFormat="1" ht="15.75" customHeight="1">
      <c r="B6" s="26"/>
      <c r="C6" s="70"/>
      <c r="D6" s="70"/>
      <c r="E6" s="70"/>
      <c r="F6" s="70"/>
      <c r="G6" s="77"/>
      <c r="H6" s="85"/>
      <c r="I6" s="39"/>
      <c r="J6" s="40" t="s">
        <v>30</v>
      </c>
      <c r="K6" s="41" t="s">
        <v>31</v>
      </c>
      <c r="L6" s="42"/>
      <c r="M6" s="40" t="s">
        <v>33</v>
      </c>
      <c r="N6" s="41" t="s">
        <v>34</v>
      </c>
      <c r="O6" s="43" t="s">
        <v>36</v>
      </c>
      <c r="P6" s="40" t="s">
        <v>29</v>
      </c>
      <c r="Q6" s="44" t="s">
        <v>37</v>
      </c>
      <c r="R6" s="25"/>
      <c r="S6" s="25"/>
      <c r="T6" s="25"/>
      <c r="U6" s="25"/>
    </row>
    <row r="7" spans="2:52" s="45" customFormat="1" ht="15.75" customHeight="1">
      <c r="C7" s="81"/>
      <c r="D7" s="81"/>
      <c r="E7" s="81"/>
      <c r="F7" s="81"/>
      <c r="G7" s="81"/>
      <c r="H7" s="2" t="s">
        <v>6</v>
      </c>
      <c r="I7" s="3" t="s">
        <v>6</v>
      </c>
      <c r="J7" s="4" t="s">
        <v>6</v>
      </c>
      <c r="K7" s="5" t="s">
        <v>6</v>
      </c>
      <c r="L7" s="3" t="s">
        <v>6</v>
      </c>
      <c r="M7" s="4" t="s">
        <v>6</v>
      </c>
      <c r="N7" s="5" t="s">
        <v>6</v>
      </c>
      <c r="O7" s="6" t="s">
        <v>42</v>
      </c>
      <c r="P7" s="4" t="s">
        <v>42</v>
      </c>
      <c r="Q7" s="7" t="s">
        <v>43</v>
      </c>
      <c r="R7" s="46"/>
      <c r="S7" s="46"/>
      <c r="T7" s="46"/>
      <c r="U7" s="46"/>
    </row>
    <row r="8" spans="2:52" s="21" customFormat="1" ht="15.75" customHeight="1">
      <c r="B8" s="26"/>
      <c r="C8" s="83" t="s">
        <v>10</v>
      </c>
      <c r="D8" s="83"/>
      <c r="E8" s="83"/>
      <c r="F8" s="83"/>
      <c r="G8" s="83"/>
      <c r="H8" s="8">
        <v>187</v>
      </c>
      <c r="I8" s="1">
        <f>J8-K8</f>
        <v>-5</v>
      </c>
      <c r="J8" s="9">
        <v>159</v>
      </c>
      <c r="K8" s="10">
        <v>164</v>
      </c>
      <c r="L8" s="1">
        <f>M8-N8</f>
        <v>192</v>
      </c>
      <c r="M8" s="9">
        <v>810</v>
      </c>
      <c r="N8" s="10">
        <v>618</v>
      </c>
      <c r="O8" s="11">
        <v>1.08</v>
      </c>
      <c r="P8" s="12">
        <v>-0.03</v>
      </c>
      <c r="Q8" s="13">
        <v>1.1100000000000001</v>
      </c>
      <c r="R8" s="25"/>
      <c r="S8" s="25"/>
      <c r="T8" s="25"/>
      <c r="U8" s="25"/>
    </row>
    <row r="9" spans="2:52" s="21" customFormat="1" ht="15.75" customHeight="1">
      <c r="B9" s="26"/>
      <c r="C9" s="47"/>
      <c r="D9" s="47"/>
      <c r="E9" s="47"/>
      <c r="F9" s="47"/>
      <c r="G9" s="47"/>
      <c r="H9" s="8"/>
      <c r="I9" s="1"/>
      <c r="J9" s="9"/>
      <c r="K9" s="10"/>
      <c r="L9" s="1"/>
      <c r="M9" s="9"/>
      <c r="N9" s="10"/>
      <c r="O9" s="11"/>
      <c r="P9" s="12"/>
      <c r="Q9" s="13"/>
      <c r="R9" s="25"/>
      <c r="S9" s="25"/>
      <c r="T9" s="25"/>
      <c r="U9" s="25"/>
    </row>
    <row r="10" spans="2:52" s="21" customFormat="1" ht="15.75" customHeight="1">
      <c r="B10" s="26"/>
      <c r="C10" s="83" t="s">
        <v>15</v>
      </c>
      <c r="D10" s="83"/>
      <c r="E10" s="83"/>
      <c r="F10" s="83"/>
      <c r="G10" s="83"/>
      <c r="H10" s="8">
        <v>15789</v>
      </c>
      <c r="I10" s="1">
        <f t="shared" ref="I10:I15" si="0">J10-K10</f>
        <v>-11083</v>
      </c>
      <c r="J10" s="9">
        <v>69902</v>
      </c>
      <c r="K10" s="10">
        <v>80985</v>
      </c>
      <c r="L10" s="1">
        <f t="shared" ref="L10:L15" si="1">M10-N10</f>
        <v>26962</v>
      </c>
      <c r="M10" s="9">
        <v>496793</v>
      </c>
      <c r="N10" s="10">
        <v>469831</v>
      </c>
      <c r="O10" s="11">
        <v>0.17</v>
      </c>
      <c r="P10" s="12">
        <v>-0.12</v>
      </c>
      <c r="Q10" s="13">
        <v>0.28999999999999998</v>
      </c>
      <c r="R10" s="25"/>
      <c r="S10" s="25"/>
      <c r="T10" s="25"/>
      <c r="U10" s="25"/>
    </row>
    <row r="11" spans="2:52" s="21" customFormat="1" ht="15.75" customHeight="1">
      <c r="B11" s="26"/>
      <c r="C11" s="83" t="s">
        <v>44</v>
      </c>
      <c r="D11" s="83"/>
      <c r="E11" s="83"/>
      <c r="F11" s="83"/>
      <c r="G11" s="83"/>
      <c r="H11" s="8">
        <f>I11+L11</f>
        <v>-169</v>
      </c>
      <c r="I11" s="1">
        <f>J11-K11</f>
        <v>-336</v>
      </c>
      <c r="J11" s="9">
        <f>SUM(J12:J16)</f>
        <v>385</v>
      </c>
      <c r="K11" s="10">
        <f>SUM(K12:K16)</f>
        <v>721</v>
      </c>
      <c r="L11" s="1">
        <f t="shared" si="1"/>
        <v>167</v>
      </c>
      <c r="M11" s="9">
        <f>SUM(M12:M16)</f>
        <v>2503</v>
      </c>
      <c r="N11" s="10">
        <f>SUM(N12:N16)</f>
        <v>2336</v>
      </c>
      <c r="O11" s="11">
        <v>-0.26</v>
      </c>
      <c r="P11" s="12">
        <v>-0.51</v>
      </c>
      <c r="Q11" s="13">
        <v>0.26</v>
      </c>
      <c r="R11" s="25"/>
      <c r="S11" s="25"/>
      <c r="T11" s="25"/>
      <c r="U11" s="25"/>
    </row>
    <row r="12" spans="2:52" s="21" customFormat="1" ht="15.75" customHeight="1">
      <c r="B12" s="26"/>
      <c r="D12" s="83" t="s">
        <v>17</v>
      </c>
      <c r="E12" s="83"/>
      <c r="F12" s="83"/>
      <c r="G12" s="79"/>
      <c r="H12" s="8">
        <f t="shared" ref="H12:H15" si="2">I12+L12</f>
        <v>-71</v>
      </c>
      <c r="I12" s="1">
        <f t="shared" si="0"/>
        <v>-63</v>
      </c>
      <c r="J12" s="9">
        <v>42</v>
      </c>
      <c r="K12" s="10">
        <v>105</v>
      </c>
      <c r="L12" s="1">
        <f t="shared" si="1"/>
        <v>-8</v>
      </c>
      <c r="M12" s="9">
        <v>355</v>
      </c>
      <c r="N12" s="10">
        <v>363</v>
      </c>
      <c r="O12" s="11">
        <v>-0.74</v>
      </c>
      <c r="P12" s="12">
        <v>-0.66</v>
      </c>
      <c r="Q12" s="13">
        <v>-0.08</v>
      </c>
      <c r="R12" s="25"/>
      <c r="S12" s="25"/>
      <c r="T12" s="25"/>
      <c r="U12" s="25"/>
    </row>
    <row r="13" spans="2:52" s="21" customFormat="1" ht="15.75" customHeight="1">
      <c r="B13" s="26"/>
      <c r="D13" s="83" t="s">
        <v>9</v>
      </c>
      <c r="E13" s="83"/>
      <c r="F13" s="83"/>
      <c r="G13" s="79"/>
      <c r="H13" s="8">
        <f t="shared" si="2"/>
        <v>43</v>
      </c>
      <c r="I13" s="1">
        <f t="shared" si="0"/>
        <v>-48</v>
      </c>
      <c r="J13" s="9">
        <v>87</v>
      </c>
      <c r="K13" s="10">
        <v>135</v>
      </c>
      <c r="L13" s="1">
        <f t="shared" si="1"/>
        <v>91</v>
      </c>
      <c r="M13" s="9">
        <v>731</v>
      </c>
      <c r="N13" s="10">
        <v>640</v>
      </c>
      <c r="O13" s="14">
        <v>0.25</v>
      </c>
      <c r="P13" s="12">
        <v>-0.28000000000000003</v>
      </c>
      <c r="Q13" s="13">
        <v>0.54</v>
      </c>
      <c r="R13" s="25"/>
      <c r="S13" s="25"/>
      <c r="T13" s="25"/>
      <c r="U13" s="25"/>
    </row>
    <row r="14" spans="2:52" s="21" customFormat="1" ht="15.75" customHeight="1">
      <c r="B14" s="26"/>
      <c r="D14" s="83" t="s">
        <v>18</v>
      </c>
      <c r="E14" s="83"/>
      <c r="F14" s="83"/>
      <c r="G14" s="79"/>
      <c r="H14" s="8">
        <f t="shared" si="2"/>
        <v>-68</v>
      </c>
      <c r="I14" s="1">
        <f t="shared" si="0"/>
        <v>-84</v>
      </c>
      <c r="J14" s="9">
        <v>59</v>
      </c>
      <c r="K14" s="10">
        <v>143</v>
      </c>
      <c r="L14" s="1">
        <f t="shared" si="1"/>
        <v>16</v>
      </c>
      <c r="M14" s="9">
        <v>414</v>
      </c>
      <c r="N14" s="15">
        <v>398</v>
      </c>
      <c r="O14" s="16">
        <v>-0.62</v>
      </c>
      <c r="P14" s="17">
        <v>-0.76</v>
      </c>
      <c r="Q14" s="18">
        <v>0.15</v>
      </c>
      <c r="R14" s="25"/>
      <c r="S14" s="25"/>
      <c r="T14" s="25"/>
      <c r="U14" s="25"/>
    </row>
    <row r="15" spans="2:52" s="21" customFormat="1" ht="15.75" customHeight="1">
      <c r="B15" s="26"/>
      <c r="D15" s="83" t="s">
        <v>11</v>
      </c>
      <c r="E15" s="83"/>
      <c r="F15" s="83"/>
      <c r="G15" s="79"/>
      <c r="H15" s="8">
        <f t="shared" si="2"/>
        <v>-260</v>
      </c>
      <c r="I15" s="1">
        <f t="shared" si="0"/>
        <v>-136</v>
      </c>
      <c r="J15" s="9">
        <v>38</v>
      </c>
      <c r="K15" s="10">
        <v>174</v>
      </c>
      <c r="L15" s="1">
        <f t="shared" si="1"/>
        <v>-124</v>
      </c>
      <c r="M15" s="9">
        <v>193</v>
      </c>
      <c r="N15" s="15">
        <v>317</v>
      </c>
      <c r="O15" s="19">
        <v>-2.5099999999999998</v>
      </c>
      <c r="P15" s="12">
        <v>-1.31</v>
      </c>
      <c r="Q15" s="13">
        <v>-1.2</v>
      </c>
      <c r="R15" s="25"/>
      <c r="S15" s="25"/>
      <c r="T15" s="25"/>
      <c r="U15" s="25"/>
    </row>
    <row r="16" spans="2:52" s="21" customFormat="1" ht="15.75" customHeight="1">
      <c r="B16" s="26"/>
      <c r="D16" s="83" t="s">
        <v>21</v>
      </c>
      <c r="E16" s="83"/>
      <c r="F16" s="83"/>
      <c r="G16" s="79"/>
      <c r="H16" s="8">
        <v>187</v>
      </c>
      <c r="I16" s="1">
        <f>J16-K16</f>
        <v>-5</v>
      </c>
      <c r="J16" s="9">
        <v>159</v>
      </c>
      <c r="K16" s="10">
        <v>164</v>
      </c>
      <c r="L16" s="1">
        <f>M16-N16</f>
        <v>192</v>
      </c>
      <c r="M16" s="9">
        <v>810</v>
      </c>
      <c r="N16" s="10">
        <v>618</v>
      </c>
      <c r="O16" s="11">
        <v>1.08</v>
      </c>
      <c r="P16" s="12">
        <v>-0.03</v>
      </c>
      <c r="Q16" s="13">
        <v>1.1100000000000001</v>
      </c>
      <c r="R16" s="25"/>
      <c r="S16" s="25"/>
      <c r="T16" s="25"/>
      <c r="U16" s="25"/>
    </row>
    <row r="17" spans="2:52" s="21" customFormat="1" ht="15.75" customHeight="1">
      <c r="B17" s="26"/>
      <c r="C17" s="83" t="s">
        <v>45</v>
      </c>
      <c r="D17" s="83"/>
      <c r="E17" s="83"/>
      <c r="F17" s="83"/>
      <c r="G17" s="79"/>
      <c r="H17" s="8">
        <f>I17+L17</f>
        <v>-370</v>
      </c>
      <c r="I17" s="1">
        <f t="shared" ref="I17" si="3">J17-K17</f>
        <v>-561</v>
      </c>
      <c r="J17" s="9">
        <f>SUM(J18:J20)</f>
        <v>143</v>
      </c>
      <c r="K17" s="9">
        <f>SUM(K18:K20)</f>
        <v>704</v>
      </c>
      <c r="L17" s="1">
        <f t="shared" ref="L17" si="4">M17-N17</f>
        <v>191</v>
      </c>
      <c r="M17" s="9">
        <f>SUM(M18:M20)</f>
        <v>2817</v>
      </c>
      <c r="N17" s="15">
        <f>SUM(N18:N20)</f>
        <v>2626</v>
      </c>
      <c r="O17" s="19">
        <v>-0.85</v>
      </c>
      <c r="P17" s="12">
        <v>-1.29</v>
      </c>
      <c r="Q17" s="13">
        <v>0.44</v>
      </c>
      <c r="R17" s="25"/>
      <c r="S17" s="25"/>
      <c r="T17" s="25"/>
      <c r="U17" s="25"/>
    </row>
    <row r="18" spans="2:52" s="21" customFormat="1" ht="15.75" customHeight="1">
      <c r="B18" s="26"/>
      <c r="D18" s="83" t="s">
        <v>12</v>
      </c>
      <c r="E18" s="83"/>
      <c r="F18" s="83"/>
      <c r="G18" s="79"/>
      <c r="H18" s="8">
        <f t="shared" ref="H18:H19" si="5">I18+L18</f>
        <v>-49</v>
      </c>
      <c r="I18" s="1">
        <f t="shared" ref="I18:I19" si="6">J18-K18</f>
        <v>-165</v>
      </c>
      <c r="J18" s="9">
        <v>37</v>
      </c>
      <c r="K18" s="10">
        <v>202</v>
      </c>
      <c r="L18" s="1">
        <f t="shared" ref="L18:L19" si="7">M18-N18</f>
        <v>116</v>
      </c>
      <c r="M18" s="9">
        <v>1382</v>
      </c>
      <c r="N18" s="15">
        <v>1266</v>
      </c>
      <c r="O18" s="19">
        <v>-0.42</v>
      </c>
      <c r="P18" s="12">
        <v>-1.42</v>
      </c>
      <c r="Q18" s="13">
        <v>1</v>
      </c>
      <c r="R18" s="25"/>
      <c r="S18" s="25"/>
      <c r="T18" s="25"/>
      <c r="U18" s="25"/>
    </row>
    <row r="19" spans="2:52" s="21" customFormat="1" ht="15.75" customHeight="1">
      <c r="B19" s="26"/>
      <c r="D19" s="83" t="s">
        <v>13</v>
      </c>
      <c r="E19" s="83"/>
      <c r="F19" s="83"/>
      <c r="G19" s="79"/>
      <c r="H19" s="8">
        <f t="shared" si="5"/>
        <v>-93</v>
      </c>
      <c r="I19" s="1">
        <f t="shared" si="6"/>
        <v>-69</v>
      </c>
      <c r="J19" s="9">
        <v>25</v>
      </c>
      <c r="K19" s="10">
        <v>94</v>
      </c>
      <c r="L19" s="1">
        <f t="shared" si="7"/>
        <v>-24</v>
      </c>
      <c r="M19" s="9">
        <v>267</v>
      </c>
      <c r="N19" s="10">
        <v>291</v>
      </c>
      <c r="O19" s="14">
        <v>-1.3</v>
      </c>
      <c r="P19" s="12">
        <v>-0.97</v>
      </c>
      <c r="Q19" s="13">
        <v>-0.34</v>
      </c>
      <c r="R19" s="25"/>
      <c r="S19" s="25"/>
      <c r="T19" s="25"/>
      <c r="U19" s="25"/>
    </row>
    <row r="20" spans="2:52" s="21" customFormat="1" ht="15.75" customHeight="1">
      <c r="B20" s="26"/>
      <c r="D20" s="83" t="s">
        <v>14</v>
      </c>
      <c r="E20" s="83"/>
      <c r="F20" s="83"/>
      <c r="G20" s="79"/>
      <c r="H20" s="8">
        <f t="shared" ref="H20" si="8">I20+L20</f>
        <v>-228</v>
      </c>
      <c r="I20" s="1">
        <f t="shared" ref="I20" si="9">J20-K20</f>
        <v>-327</v>
      </c>
      <c r="J20" s="9">
        <v>81</v>
      </c>
      <c r="K20" s="10">
        <v>408</v>
      </c>
      <c r="L20" s="1">
        <f t="shared" ref="L20" si="10">M20-N20</f>
        <v>99</v>
      </c>
      <c r="M20" s="9">
        <v>1168</v>
      </c>
      <c r="N20" s="10">
        <v>1069</v>
      </c>
      <c r="O20" s="14">
        <v>-0.93</v>
      </c>
      <c r="P20" s="12">
        <v>-1.33</v>
      </c>
      <c r="Q20" s="13">
        <v>0.4</v>
      </c>
      <c r="R20" s="25"/>
      <c r="S20" s="25"/>
      <c r="T20" s="25"/>
      <c r="U20" s="25"/>
    </row>
    <row r="21" spans="2:52" s="21" customFormat="1" ht="15.75" customHeight="1" thickBot="1">
      <c r="B21" s="26"/>
      <c r="C21" s="78"/>
      <c r="D21" s="78"/>
      <c r="E21" s="78"/>
      <c r="F21" s="78"/>
      <c r="G21" s="78"/>
      <c r="H21" s="48"/>
      <c r="I21" s="49"/>
      <c r="J21" s="50"/>
      <c r="K21" s="51"/>
      <c r="L21" s="49"/>
      <c r="M21" s="50"/>
      <c r="N21" s="51"/>
      <c r="O21" s="52"/>
      <c r="P21" s="53"/>
      <c r="Q21" s="54"/>
      <c r="R21" s="25"/>
      <c r="S21" s="25"/>
      <c r="T21" s="25"/>
      <c r="U21" s="25"/>
    </row>
    <row r="22" spans="2:52" ht="15.75" customHeight="1" thickTop="1">
      <c r="Q22" s="34" t="s">
        <v>16</v>
      </c>
    </row>
    <row r="23" spans="2:52" ht="15.75" customHeight="1">
      <c r="Q23" s="34"/>
    </row>
    <row r="24" spans="2:52" ht="15.75" customHeight="1">
      <c r="D24" s="38" t="s">
        <v>48</v>
      </c>
    </row>
    <row r="25" spans="2:52" s="24" customFormat="1" ht="15.75" customHeight="1" thickBot="1">
      <c r="B25" s="2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9" t="s">
        <v>46</v>
      </c>
      <c r="R25" s="23"/>
      <c r="S25" s="23"/>
      <c r="T25" s="33"/>
      <c r="U25" s="33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2:52" s="21" customFormat="1" ht="15.75" customHeight="1" thickTop="1">
      <c r="B26" s="26"/>
      <c r="C26" s="69" t="s">
        <v>5</v>
      </c>
      <c r="D26" s="69"/>
      <c r="E26" s="69"/>
      <c r="F26" s="69"/>
      <c r="G26" s="76"/>
      <c r="H26" s="84" t="s">
        <v>38</v>
      </c>
      <c r="I26" s="71" t="s">
        <v>29</v>
      </c>
      <c r="J26" s="74"/>
      <c r="K26" s="86"/>
      <c r="L26" s="71" t="s">
        <v>32</v>
      </c>
      <c r="M26" s="74"/>
      <c r="N26" s="86"/>
      <c r="O26" s="80" t="s">
        <v>35</v>
      </c>
      <c r="P26" s="80"/>
      <c r="Q26" s="80"/>
      <c r="R26" s="25"/>
      <c r="S26" s="25"/>
      <c r="T26" s="25"/>
      <c r="U26" s="25"/>
    </row>
    <row r="27" spans="2:52" s="21" customFormat="1" ht="15.75" customHeight="1">
      <c r="B27" s="26"/>
      <c r="C27" s="70"/>
      <c r="D27" s="70"/>
      <c r="E27" s="70"/>
      <c r="F27" s="70"/>
      <c r="G27" s="77"/>
      <c r="H27" s="85"/>
      <c r="I27" s="39"/>
      <c r="J27" s="40" t="s">
        <v>30</v>
      </c>
      <c r="K27" s="41" t="s">
        <v>31</v>
      </c>
      <c r="L27" s="42"/>
      <c r="M27" s="40" t="s">
        <v>33</v>
      </c>
      <c r="N27" s="41" t="s">
        <v>34</v>
      </c>
      <c r="O27" s="43" t="s">
        <v>36</v>
      </c>
      <c r="P27" s="40" t="s">
        <v>29</v>
      </c>
      <c r="Q27" s="44" t="s">
        <v>32</v>
      </c>
      <c r="R27" s="25"/>
      <c r="S27" s="25"/>
      <c r="T27" s="25"/>
      <c r="U27" s="25"/>
    </row>
    <row r="28" spans="2:52" s="45" customFormat="1" ht="15.75" customHeight="1">
      <c r="C28" s="81"/>
      <c r="D28" s="81"/>
      <c r="E28" s="81"/>
      <c r="F28" s="81"/>
      <c r="G28" s="81"/>
      <c r="H28" s="2" t="s">
        <v>6</v>
      </c>
      <c r="I28" s="3" t="s">
        <v>6</v>
      </c>
      <c r="J28" s="4" t="s">
        <v>6</v>
      </c>
      <c r="K28" s="5" t="s">
        <v>6</v>
      </c>
      <c r="L28" s="3" t="s">
        <v>6</v>
      </c>
      <c r="M28" s="4" t="s">
        <v>6</v>
      </c>
      <c r="N28" s="5" t="s">
        <v>6</v>
      </c>
      <c r="O28" s="6" t="s">
        <v>22</v>
      </c>
      <c r="P28" s="4" t="s">
        <v>22</v>
      </c>
      <c r="Q28" s="7" t="s">
        <v>22</v>
      </c>
      <c r="R28" s="46"/>
      <c r="S28" s="46"/>
      <c r="T28" s="46"/>
      <c r="U28" s="46"/>
    </row>
    <row r="29" spans="2:52" s="21" customFormat="1" ht="15.75" customHeight="1">
      <c r="B29" s="26"/>
      <c r="C29" s="72" t="s">
        <v>0</v>
      </c>
      <c r="D29" s="72"/>
      <c r="E29" s="72"/>
      <c r="F29" s="72"/>
      <c r="G29" s="73"/>
      <c r="H29" s="8">
        <v>187</v>
      </c>
      <c r="I29" s="1">
        <f>J29-K29</f>
        <v>-5</v>
      </c>
      <c r="J29" s="9">
        <v>159</v>
      </c>
      <c r="K29" s="10">
        <v>164</v>
      </c>
      <c r="L29" s="1">
        <f>M29-N29</f>
        <v>192</v>
      </c>
      <c r="M29" s="9">
        <v>810</v>
      </c>
      <c r="N29" s="10">
        <v>618</v>
      </c>
      <c r="O29" s="11">
        <v>1.08</v>
      </c>
      <c r="P29" s="12">
        <v>-0.03</v>
      </c>
      <c r="Q29" s="13">
        <v>1.1100000000000001</v>
      </c>
      <c r="R29" s="25"/>
      <c r="S29" s="25"/>
      <c r="T29" s="25"/>
      <c r="U29" s="25"/>
    </row>
    <row r="30" spans="2:52" s="21" customFormat="1" ht="15.75" customHeight="1">
      <c r="B30" s="26"/>
      <c r="C30" s="72"/>
      <c r="D30" s="72"/>
      <c r="E30" s="72"/>
      <c r="F30" s="72"/>
      <c r="G30" s="72"/>
      <c r="H30" s="8"/>
      <c r="I30" s="1"/>
      <c r="J30" s="9"/>
      <c r="K30" s="10"/>
      <c r="L30" s="1"/>
      <c r="M30" s="9"/>
      <c r="N30" s="10"/>
      <c r="O30" s="11"/>
      <c r="P30" s="12"/>
      <c r="Q30" s="13"/>
      <c r="R30" s="25"/>
      <c r="S30" s="25"/>
      <c r="T30" s="25"/>
      <c r="U30" s="25"/>
    </row>
    <row r="31" spans="2:52" s="21" customFormat="1" ht="15.75" customHeight="1">
      <c r="B31" s="26"/>
      <c r="C31" s="72" t="s">
        <v>28</v>
      </c>
      <c r="D31" s="72"/>
      <c r="E31" s="72"/>
      <c r="F31" s="72"/>
      <c r="G31" s="72"/>
      <c r="H31" s="8">
        <f t="shared" ref="H31:H46" si="11">I31+L31</f>
        <v>240</v>
      </c>
      <c r="I31" s="1">
        <f t="shared" ref="I31:I46" si="12">J31-K31</f>
        <v>49</v>
      </c>
      <c r="J31" s="9">
        <v>125</v>
      </c>
      <c r="K31" s="10">
        <v>76</v>
      </c>
      <c r="L31" s="1">
        <f t="shared" ref="L31:L46" si="13">M31-N31</f>
        <v>191</v>
      </c>
      <c r="M31" s="9">
        <v>768</v>
      </c>
      <c r="N31" s="10">
        <v>577</v>
      </c>
      <c r="O31" s="11">
        <v>1.78</v>
      </c>
      <c r="P31" s="12">
        <v>0.36</v>
      </c>
      <c r="Q31" s="13">
        <v>1.42</v>
      </c>
      <c r="R31" s="25"/>
      <c r="S31" s="25"/>
      <c r="T31" s="25"/>
      <c r="U31" s="25"/>
    </row>
    <row r="32" spans="2:52" s="21" customFormat="1" ht="15.75" customHeight="1">
      <c r="B32" s="26"/>
      <c r="C32" s="72" t="s">
        <v>41</v>
      </c>
      <c r="D32" s="72"/>
      <c r="E32" s="72"/>
      <c r="F32" s="72"/>
      <c r="G32" s="72"/>
      <c r="H32" s="8">
        <f t="shared" si="11"/>
        <v>122</v>
      </c>
      <c r="I32" s="1">
        <f t="shared" si="12"/>
        <v>50</v>
      </c>
      <c r="J32" s="9">
        <v>144</v>
      </c>
      <c r="K32" s="10">
        <v>94</v>
      </c>
      <c r="L32" s="1">
        <f t="shared" si="13"/>
        <v>72</v>
      </c>
      <c r="M32" s="9">
        <v>662</v>
      </c>
      <c r="N32" s="10">
        <v>590</v>
      </c>
      <c r="O32" s="11">
        <v>0.89</v>
      </c>
      <c r="P32" s="12">
        <v>0.37</v>
      </c>
      <c r="Q32" s="13">
        <v>0.53</v>
      </c>
      <c r="R32" s="25"/>
      <c r="S32" s="25"/>
      <c r="T32" s="25"/>
      <c r="U32" s="25"/>
    </row>
    <row r="33" spans="2:34" s="21" customFormat="1" ht="15.75" customHeight="1">
      <c r="B33" s="26"/>
      <c r="C33" s="72" t="s">
        <v>20</v>
      </c>
      <c r="D33" s="72"/>
      <c r="E33" s="72"/>
      <c r="F33" s="72"/>
      <c r="G33" s="72"/>
      <c r="H33" s="8">
        <f t="shared" si="11"/>
        <v>584</v>
      </c>
      <c r="I33" s="1">
        <f t="shared" si="12"/>
        <v>54</v>
      </c>
      <c r="J33" s="9">
        <v>134</v>
      </c>
      <c r="K33" s="10">
        <v>80</v>
      </c>
      <c r="L33" s="1">
        <f t="shared" si="13"/>
        <v>530</v>
      </c>
      <c r="M33" s="9">
        <v>1121</v>
      </c>
      <c r="N33" s="10">
        <v>591</v>
      </c>
      <c r="O33" s="11">
        <v>4.2300000000000004</v>
      </c>
      <c r="P33" s="12">
        <v>0.39</v>
      </c>
      <c r="Q33" s="13">
        <v>3.84</v>
      </c>
      <c r="R33" s="25"/>
      <c r="S33" s="25"/>
      <c r="T33" s="25"/>
      <c r="U33" s="25"/>
    </row>
    <row r="34" spans="2:34" s="21" customFormat="1" ht="15.75" customHeight="1">
      <c r="B34" s="26"/>
      <c r="C34" s="72" t="s">
        <v>40</v>
      </c>
      <c r="D34" s="72"/>
      <c r="E34" s="72"/>
      <c r="F34" s="72"/>
      <c r="G34" s="72"/>
      <c r="H34" s="8">
        <f t="shared" si="11"/>
        <v>343</v>
      </c>
      <c r="I34" s="1">
        <f t="shared" si="12"/>
        <v>50</v>
      </c>
      <c r="J34" s="9">
        <v>138</v>
      </c>
      <c r="K34" s="10">
        <v>88</v>
      </c>
      <c r="L34" s="1">
        <f t="shared" si="13"/>
        <v>293</v>
      </c>
      <c r="M34" s="9">
        <v>923</v>
      </c>
      <c r="N34" s="10">
        <v>630</v>
      </c>
      <c r="O34" s="11">
        <v>2.38</v>
      </c>
      <c r="P34" s="12">
        <v>0.35</v>
      </c>
      <c r="Q34" s="13">
        <v>2.04</v>
      </c>
      <c r="R34" s="25"/>
      <c r="S34" s="25"/>
      <c r="T34" s="25"/>
      <c r="U34" s="25"/>
    </row>
    <row r="35" spans="2:34" s="21" customFormat="1" ht="15.75" customHeight="1">
      <c r="B35" s="26"/>
      <c r="C35" s="72" t="s">
        <v>8</v>
      </c>
      <c r="D35" s="72"/>
      <c r="E35" s="72"/>
      <c r="F35" s="72"/>
      <c r="G35" s="72"/>
      <c r="H35" s="8">
        <f t="shared" si="11"/>
        <v>487</v>
      </c>
      <c r="I35" s="1">
        <f t="shared" si="12"/>
        <v>87</v>
      </c>
      <c r="J35" s="9">
        <v>163</v>
      </c>
      <c r="K35" s="10">
        <v>76</v>
      </c>
      <c r="L35" s="1">
        <f t="shared" si="13"/>
        <v>400</v>
      </c>
      <c r="M35" s="9">
        <v>1103</v>
      </c>
      <c r="N35" s="10">
        <v>703</v>
      </c>
      <c r="O35" s="11">
        <v>3.31</v>
      </c>
      <c r="P35" s="12">
        <v>0.59</v>
      </c>
      <c r="Q35" s="13">
        <v>2.71</v>
      </c>
      <c r="R35" s="25"/>
      <c r="S35" s="25"/>
      <c r="T35" s="25"/>
      <c r="U35" s="25"/>
    </row>
    <row r="36" spans="2:34" s="21" customFormat="1" ht="15.75" customHeight="1">
      <c r="B36" s="26"/>
      <c r="C36" s="72" t="s">
        <v>27</v>
      </c>
      <c r="D36" s="72"/>
      <c r="E36" s="72"/>
      <c r="F36" s="72"/>
      <c r="G36" s="72"/>
      <c r="H36" s="8">
        <f t="shared" si="11"/>
        <v>373</v>
      </c>
      <c r="I36" s="1">
        <f t="shared" si="12"/>
        <v>59</v>
      </c>
      <c r="J36" s="9">
        <v>163</v>
      </c>
      <c r="K36" s="10">
        <v>104</v>
      </c>
      <c r="L36" s="1">
        <f t="shared" si="13"/>
        <v>314</v>
      </c>
      <c r="M36" s="9">
        <v>946</v>
      </c>
      <c r="N36" s="10">
        <v>632</v>
      </c>
      <c r="O36" s="11">
        <v>2.4500000000000002</v>
      </c>
      <c r="P36" s="12">
        <v>0.39</v>
      </c>
      <c r="Q36" s="13">
        <v>2.06</v>
      </c>
      <c r="R36" s="25"/>
      <c r="S36" s="25"/>
      <c r="T36" s="25"/>
      <c r="U36" s="25"/>
    </row>
    <row r="37" spans="2:34" s="21" customFormat="1" ht="15.75" customHeight="1">
      <c r="B37" s="26"/>
      <c r="C37" s="72" t="s">
        <v>26</v>
      </c>
      <c r="D37" s="72"/>
      <c r="E37" s="72"/>
      <c r="F37" s="72"/>
      <c r="G37" s="72"/>
      <c r="H37" s="8">
        <f t="shared" si="11"/>
        <v>485</v>
      </c>
      <c r="I37" s="1">
        <f t="shared" si="12"/>
        <v>75</v>
      </c>
      <c r="J37" s="9">
        <v>158</v>
      </c>
      <c r="K37" s="10">
        <v>83</v>
      </c>
      <c r="L37" s="1">
        <f t="shared" si="13"/>
        <v>410</v>
      </c>
      <c r="M37" s="9">
        <v>1044</v>
      </c>
      <c r="N37" s="10">
        <v>634</v>
      </c>
      <c r="O37" s="11">
        <v>3.11</v>
      </c>
      <c r="P37" s="12">
        <v>0.48</v>
      </c>
      <c r="Q37" s="13">
        <v>2.63</v>
      </c>
      <c r="R37" s="25"/>
      <c r="S37" s="25"/>
      <c r="T37" s="25"/>
      <c r="U37" s="25"/>
    </row>
    <row r="38" spans="2:34" s="21" customFormat="1" ht="15.75" customHeight="1">
      <c r="B38" s="26"/>
      <c r="C38" s="72" t="s">
        <v>19</v>
      </c>
      <c r="D38" s="72"/>
      <c r="E38" s="72"/>
      <c r="F38" s="72"/>
      <c r="G38" s="72"/>
      <c r="H38" s="8">
        <f t="shared" si="11"/>
        <v>154</v>
      </c>
      <c r="I38" s="1">
        <f t="shared" si="12"/>
        <v>106</v>
      </c>
      <c r="J38" s="9">
        <v>182</v>
      </c>
      <c r="K38" s="10">
        <v>76</v>
      </c>
      <c r="L38" s="1">
        <f t="shared" si="13"/>
        <v>48</v>
      </c>
      <c r="M38" s="9">
        <v>673</v>
      </c>
      <c r="N38" s="10">
        <v>625</v>
      </c>
      <c r="O38" s="11">
        <v>0.96</v>
      </c>
      <c r="P38" s="12">
        <v>0.66</v>
      </c>
      <c r="Q38" s="13">
        <v>0.3</v>
      </c>
      <c r="R38" s="25"/>
      <c r="S38" s="25"/>
      <c r="T38" s="25"/>
      <c r="U38" s="25"/>
    </row>
    <row r="39" spans="2:34" s="21" customFormat="1" ht="15.75" customHeight="1">
      <c r="B39" s="26"/>
      <c r="C39" s="72" t="s">
        <v>25</v>
      </c>
      <c r="D39" s="72"/>
      <c r="E39" s="72"/>
      <c r="F39" s="72"/>
      <c r="G39" s="72"/>
      <c r="H39" s="8">
        <f t="shared" si="11"/>
        <v>51</v>
      </c>
      <c r="I39" s="1">
        <f t="shared" si="12"/>
        <v>59</v>
      </c>
      <c r="J39" s="9">
        <v>167</v>
      </c>
      <c r="K39" s="10">
        <v>108</v>
      </c>
      <c r="L39" s="1">
        <f t="shared" si="13"/>
        <v>-8</v>
      </c>
      <c r="M39" s="9">
        <v>631</v>
      </c>
      <c r="N39" s="10">
        <v>639</v>
      </c>
      <c r="O39" s="11">
        <v>0.31</v>
      </c>
      <c r="P39" s="12">
        <v>0.36</v>
      </c>
      <c r="Q39" s="13">
        <v>-0.05</v>
      </c>
      <c r="R39" s="25"/>
      <c r="S39" s="25"/>
      <c r="T39" s="25"/>
      <c r="U39" s="25"/>
    </row>
    <row r="40" spans="2:34" s="21" customFormat="1" ht="15.75" customHeight="1">
      <c r="B40" s="26"/>
      <c r="C40" s="72" t="s">
        <v>7</v>
      </c>
      <c r="D40" s="72"/>
      <c r="E40" s="72"/>
      <c r="F40" s="72"/>
      <c r="G40" s="72"/>
      <c r="H40" s="8">
        <f t="shared" si="11"/>
        <v>117</v>
      </c>
      <c r="I40" s="1">
        <f t="shared" si="12"/>
        <v>58</v>
      </c>
      <c r="J40" s="9">
        <v>152</v>
      </c>
      <c r="K40" s="10">
        <v>94</v>
      </c>
      <c r="L40" s="1">
        <f t="shared" si="13"/>
        <v>59</v>
      </c>
      <c r="M40" s="9">
        <v>643</v>
      </c>
      <c r="N40" s="10">
        <v>584</v>
      </c>
      <c r="O40" s="11">
        <v>0.72</v>
      </c>
      <c r="P40" s="12">
        <v>0.36</v>
      </c>
      <c r="Q40" s="13">
        <v>0.36</v>
      </c>
      <c r="R40" s="25"/>
      <c r="S40" s="25"/>
      <c r="T40" s="25"/>
      <c r="U40" s="25"/>
    </row>
    <row r="41" spans="2:34" s="21" customFormat="1" ht="15.75" customHeight="1">
      <c r="B41" s="26"/>
      <c r="C41" s="72" t="s">
        <v>24</v>
      </c>
      <c r="D41" s="72"/>
      <c r="E41" s="72"/>
      <c r="F41" s="72"/>
      <c r="G41" s="72"/>
      <c r="H41" s="8">
        <f t="shared" si="11"/>
        <v>9</v>
      </c>
      <c r="I41" s="1">
        <f t="shared" si="12"/>
        <v>40</v>
      </c>
      <c r="J41" s="9">
        <v>166</v>
      </c>
      <c r="K41" s="10">
        <v>126</v>
      </c>
      <c r="L41" s="1">
        <f t="shared" si="13"/>
        <v>-31</v>
      </c>
      <c r="M41" s="9">
        <v>603</v>
      </c>
      <c r="N41" s="10">
        <v>634</v>
      </c>
      <c r="O41" s="55">
        <v>0.05</v>
      </c>
      <c r="P41" s="56">
        <v>0.24</v>
      </c>
      <c r="Q41" s="57">
        <v>-0.19</v>
      </c>
      <c r="R41" s="58"/>
      <c r="S41" s="58"/>
      <c r="T41" s="58"/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2:34" s="21" customFormat="1" ht="15.75" customHeight="1">
      <c r="B42" s="26"/>
      <c r="C42" s="72" t="s">
        <v>23</v>
      </c>
      <c r="D42" s="72"/>
      <c r="E42" s="72"/>
      <c r="F42" s="72"/>
      <c r="G42" s="72"/>
      <c r="H42" s="8">
        <f t="shared" si="11"/>
        <v>281</v>
      </c>
      <c r="I42" s="1">
        <f t="shared" si="12"/>
        <v>32</v>
      </c>
      <c r="J42" s="9">
        <v>143</v>
      </c>
      <c r="K42" s="10">
        <v>111</v>
      </c>
      <c r="L42" s="1">
        <f t="shared" si="13"/>
        <v>249</v>
      </c>
      <c r="M42" s="9">
        <v>797</v>
      </c>
      <c r="N42" s="10">
        <v>548</v>
      </c>
      <c r="O42" s="55">
        <v>1.71</v>
      </c>
      <c r="P42" s="56">
        <v>0.19</v>
      </c>
      <c r="Q42" s="57">
        <v>1.52</v>
      </c>
      <c r="R42" s="58"/>
      <c r="S42" s="58"/>
      <c r="T42" s="58"/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2:34" s="21" customFormat="1" ht="15.75" customHeight="1">
      <c r="B43" s="26"/>
      <c r="C43" s="72" t="s">
        <v>4</v>
      </c>
      <c r="D43" s="72"/>
      <c r="E43" s="72"/>
      <c r="F43" s="72"/>
      <c r="G43" s="72"/>
      <c r="H43" s="8">
        <f t="shared" si="11"/>
        <v>56</v>
      </c>
      <c r="I43" s="1">
        <f t="shared" si="12"/>
        <v>19</v>
      </c>
      <c r="J43" s="9">
        <v>155</v>
      </c>
      <c r="K43" s="10">
        <v>136</v>
      </c>
      <c r="L43" s="1">
        <f t="shared" si="13"/>
        <v>37</v>
      </c>
      <c r="M43" s="9">
        <v>665</v>
      </c>
      <c r="N43" s="10">
        <v>628</v>
      </c>
      <c r="O43" s="55">
        <v>0.34</v>
      </c>
      <c r="P43" s="56">
        <v>0.11</v>
      </c>
      <c r="Q43" s="57">
        <v>0.22</v>
      </c>
      <c r="R43" s="58"/>
      <c r="S43" s="58"/>
      <c r="T43" s="58"/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2:34" s="21" customFormat="1" ht="15.75" customHeight="1">
      <c r="B44" s="26"/>
      <c r="C44" s="72" t="s">
        <v>3</v>
      </c>
      <c r="D44" s="72"/>
      <c r="E44" s="72"/>
      <c r="F44" s="72"/>
      <c r="G44" s="72"/>
      <c r="H44" s="8">
        <f t="shared" si="11"/>
        <v>162</v>
      </c>
      <c r="I44" s="1">
        <f t="shared" si="12"/>
        <v>17</v>
      </c>
      <c r="J44" s="9">
        <v>131</v>
      </c>
      <c r="K44" s="10">
        <v>114</v>
      </c>
      <c r="L44" s="1">
        <f t="shared" si="13"/>
        <v>145</v>
      </c>
      <c r="M44" s="9">
        <v>730</v>
      </c>
      <c r="N44" s="10">
        <v>585</v>
      </c>
      <c r="O44" s="55">
        <v>0.97</v>
      </c>
      <c r="P44" s="56">
        <v>0.1</v>
      </c>
      <c r="Q44" s="57">
        <v>0.87</v>
      </c>
      <c r="R44" s="58"/>
      <c r="S44" s="58"/>
      <c r="T44" s="58"/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2:34" s="21" customFormat="1" ht="15.75" customHeight="1">
      <c r="B45" s="26"/>
      <c r="C45" s="72" t="s">
        <v>2</v>
      </c>
      <c r="D45" s="72"/>
      <c r="E45" s="72"/>
      <c r="F45" s="72"/>
      <c r="G45" s="72"/>
      <c r="H45" s="8">
        <f t="shared" si="11"/>
        <v>167</v>
      </c>
      <c r="I45" s="1">
        <f t="shared" si="12"/>
        <v>20</v>
      </c>
      <c r="J45" s="9">
        <v>141</v>
      </c>
      <c r="K45" s="10">
        <v>121</v>
      </c>
      <c r="L45" s="1">
        <f t="shared" si="13"/>
        <v>147</v>
      </c>
      <c r="M45" s="9">
        <v>817</v>
      </c>
      <c r="N45" s="10">
        <v>670</v>
      </c>
      <c r="O45" s="55">
        <v>0.99</v>
      </c>
      <c r="P45" s="56">
        <v>0.12</v>
      </c>
      <c r="Q45" s="57">
        <v>0.87</v>
      </c>
      <c r="R45" s="58"/>
      <c r="S45" s="58"/>
      <c r="T45" s="58"/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2:34" s="21" customFormat="1" ht="15.75" customHeight="1">
      <c r="B46" s="26"/>
      <c r="C46" s="72" t="s">
        <v>1</v>
      </c>
      <c r="D46" s="72"/>
      <c r="E46" s="72"/>
      <c r="F46" s="72"/>
      <c r="G46" s="72"/>
      <c r="H46" s="8">
        <f t="shared" si="11"/>
        <v>272</v>
      </c>
      <c r="I46" s="1">
        <f t="shared" si="12"/>
        <v>6</v>
      </c>
      <c r="J46" s="9">
        <v>135</v>
      </c>
      <c r="K46" s="10">
        <v>129</v>
      </c>
      <c r="L46" s="1">
        <f t="shared" si="13"/>
        <v>266</v>
      </c>
      <c r="M46" s="9">
        <v>792</v>
      </c>
      <c r="N46" s="10">
        <v>526</v>
      </c>
      <c r="O46" s="55">
        <v>1.59</v>
      </c>
      <c r="P46" s="56">
        <v>0.04</v>
      </c>
      <c r="Q46" s="57">
        <v>1.56</v>
      </c>
      <c r="R46" s="58"/>
      <c r="S46" s="58"/>
      <c r="T46" s="58"/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2:34" s="21" customFormat="1" ht="15.75" customHeight="1" thickBot="1">
      <c r="B47" s="26"/>
      <c r="C47" s="82"/>
      <c r="D47" s="82"/>
      <c r="E47" s="82"/>
      <c r="F47" s="82"/>
      <c r="G47" s="82"/>
      <c r="H47" s="60"/>
      <c r="I47" s="61"/>
      <c r="J47" s="62"/>
      <c r="K47" s="51"/>
      <c r="L47" s="49"/>
      <c r="M47" s="50"/>
      <c r="N47" s="63"/>
      <c r="O47" s="64"/>
      <c r="P47" s="65"/>
      <c r="Q47" s="66"/>
      <c r="R47" s="58"/>
      <c r="S47" s="58"/>
      <c r="T47" s="58"/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67"/>
      <c r="AF47" s="67"/>
      <c r="AG47" s="67"/>
      <c r="AH47" s="67"/>
    </row>
    <row r="48" spans="2:34" ht="15.75" customHeight="1" thickTop="1">
      <c r="O48" s="36"/>
      <c r="P48" s="36"/>
      <c r="Q48" s="34" t="s">
        <v>16</v>
      </c>
      <c r="R48" s="35"/>
      <c r="S48" s="36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5:34" ht="15.75" customHeight="1">
      <c r="O49" s="36"/>
      <c r="P49" s="36"/>
      <c r="Q49" s="36"/>
      <c r="R49" s="35"/>
      <c r="S49" s="36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5:34" ht="15.75" customHeight="1">
      <c r="O50" s="36"/>
      <c r="P50" s="36"/>
      <c r="Q50" s="36"/>
      <c r="R50" s="35"/>
      <c r="S50" s="36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5:34" ht="15.75" customHeight="1">
      <c r="O51" s="36"/>
      <c r="P51" s="36"/>
      <c r="Q51" s="36"/>
      <c r="R51" s="35"/>
      <c r="S51" s="36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</sheetData>
  <mergeCells count="45">
    <mergeCell ref="C47:G47"/>
    <mergeCell ref="C42:G42"/>
    <mergeCell ref="C43:G43"/>
    <mergeCell ref="C44:G44"/>
    <mergeCell ref="C45:G45"/>
    <mergeCell ref="C46:G46"/>
    <mergeCell ref="C37:G37"/>
    <mergeCell ref="C38:G38"/>
    <mergeCell ref="C39:G39"/>
    <mergeCell ref="C40:G40"/>
    <mergeCell ref="C41:G41"/>
    <mergeCell ref="C32:G32"/>
    <mergeCell ref="C33:G33"/>
    <mergeCell ref="C34:G34"/>
    <mergeCell ref="C35:G35"/>
    <mergeCell ref="C36:G36"/>
    <mergeCell ref="C30:G30"/>
    <mergeCell ref="C31:G31"/>
    <mergeCell ref="C28:G28"/>
    <mergeCell ref="C26:G27"/>
    <mergeCell ref="H26:H27"/>
    <mergeCell ref="C29:G29"/>
    <mergeCell ref="I26:K26"/>
    <mergeCell ref="L26:N26"/>
    <mergeCell ref="O26:Q26"/>
    <mergeCell ref="D12:G12"/>
    <mergeCell ref="D13:G13"/>
    <mergeCell ref="D14:G14"/>
    <mergeCell ref="D15:G15"/>
    <mergeCell ref="C2:Q2"/>
    <mergeCell ref="C5:G6"/>
    <mergeCell ref="H5:H6"/>
    <mergeCell ref="I5:K5"/>
    <mergeCell ref="L5:N5"/>
    <mergeCell ref="O5:Q5"/>
    <mergeCell ref="C7:G7"/>
    <mergeCell ref="C10:G10"/>
    <mergeCell ref="C8:G8"/>
    <mergeCell ref="C11:G11"/>
    <mergeCell ref="C21:G21"/>
    <mergeCell ref="C17:G17"/>
    <mergeCell ref="D18:G18"/>
    <mergeCell ref="D19:G19"/>
    <mergeCell ref="D20:G20"/>
    <mergeCell ref="D16:G1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</vt:lpstr>
      <vt:lpstr>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2018-05-18T04:40:12Z</cp:lastPrinted>
  <dcterms:created xsi:type="dcterms:W3CDTF">2018-01-30T04:18:58Z</dcterms:created>
  <dcterms:modified xsi:type="dcterms:W3CDTF">2018-05-21T06:36:51Z</dcterms:modified>
</cp:coreProperties>
</file>