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 activeTab="1"/>
  </bookViews>
  <sheets>
    <sheet name="T" sheetId="53" r:id="rId1"/>
    <sheet name="（T）" sheetId="54" r:id="rId2"/>
  </sheets>
  <calcPr calcId="145621"/>
</workbook>
</file>

<file path=xl/calcChain.xml><?xml version="1.0" encoding="utf-8"?>
<calcChain xmlns="http://schemas.openxmlformats.org/spreadsheetml/2006/main">
  <c r="CA32" i="53" l="1"/>
  <c r="BP32" i="53"/>
  <c r="BG32" i="53"/>
  <c r="BJ32" i="53" s="1"/>
  <c r="CA31" i="53"/>
  <c r="BP31" i="53"/>
  <c r="BG31" i="53"/>
  <c r="BJ31" i="53" s="1"/>
  <c r="CA30" i="53"/>
  <c r="BP30" i="53"/>
  <c r="BG30" i="53"/>
  <c r="BJ30" i="53" s="1"/>
  <c r="CA29" i="53"/>
  <c r="BP29" i="53"/>
  <c r="BG29" i="53"/>
  <c r="BJ29" i="53" s="1"/>
  <c r="CA28" i="53"/>
  <c r="BP28" i="53"/>
  <c r="BG28" i="53"/>
  <c r="BJ28" i="53" s="1"/>
  <c r="CA27" i="53"/>
  <c r="BP27" i="53"/>
  <c r="BG27" i="53"/>
  <c r="BJ27" i="53" s="1"/>
  <c r="CA26" i="53"/>
  <c r="BP26" i="53"/>
  <c r="BG26" i="53"/>
  <c r="BJ26" i="53" s="1"/>
  <c r="CA25" i="53"/>
  <c r="BP25" i="53"/>
  <c r="BG25" i="53"/>
  <c r="BJ25" i="53" s="1"/>
  <c r="CA23" i="53"/>
  <c r="BP23" i="53"/>
  <c r="BJ23" i="53"/>
  <c r="CA22" i="53"/>
  <c r="BP22" i="53"/>
  <c r="BJ22" i="53"/>
  <c r="CA21" i="53"/>
  <c r="BP21" i="53"/>
  <c r="BJ21" i="53"/>
  <c r="CA20" i="53"/>
  <c r="BP20" i="53"/>
  <c r="BJ20" i="53"/>
  <c r="CA19" i="53"/>
  <c r="BP19" i="53"/>
  <c r="BJ19" i="53"/>
  <c r="CA18" i="53"/>
  <c r="BP18" i="53"/>
  <c r="BJ18" i="53"/>
  <c r="CA17" i="53"/>
  <c r="BP17" i="53"/>
  <c r="BJ17" i="53"/>
  <c r="CA16" i="53"/>
  <c r="BP16" i="53"/>
  <c r="BJ16" i="53"/>
  <c r="CA15" i="53"/>
  <c r="BP15" i="53"/>
  <c r="BJ15" i="53"/>
  <c r="BX13" i="53"/>
  <c r="BM13" i="53"/>
  <c r="BG13" i="53"/>
  <c r="AO13" i="53"/>
  <c r="AL13" i="53"/>
  <c r="AF13" i="53"/>
  <c r="AC13" i="53"/>
  <c r="Z13" i="53"/>
  <c r="W13" i="53"/>
  <c r="Q13" i="53"/>
  <c r="N13" i="53"/>
  <c r="BX12" i="53"/>
  <c r="BM12" i="53"/>
  <c r="BG12" i="53"/>
  <c r="AR12" i="53"/>
  <c r="AO12" i="53"/>
  <c r="AL12" i="53"/>
  <c r="AI12" i="53"/>
  <c r="AF12" i="53"/>
  <c r="AC12" i="53"/>
  <c r="Z12" i="53"/>
  <c r="W12" i="53"/>
  <c r="T12" i="53"/>
  <c r="Q12" i="53"/>
  <c r="N12" i="53"/>
  <c r="K12" i="53"/>
  <c r="H12" i="53"/>
  <c r="CA11" i="53"/>
  <c r="BP11" i="53"/>
  <c r="BJ11" i="53"/>
  <c r="AR10" i="53"/>
  <c r="AR13" i="53" s="1"/>
  <c r="AI10" i="53"/>
  <c r="T10" i="53"/>
  <c r="T13" i="53" s="1"/>
  <c r="K10" i="53"/>
  <c r="CA12" i="53" l="1"/>
  <c r="BP12" i="53"/>
  <c r="BP10" i="53"/>
  <c r="H10" i="53"/>
  <c r="H13" i="53" s="1"/>
  <c r="BJ13" i="53" s="1"/>
  <c r="CA10" i="53"/>
  <c r="BJ12" i="53"/>
  <c r="CA13" i="53"/>
  <c r="K13" i="53"/>
  <c r="AI13" i="53"/>
  <c r="BJ10" i="53" l="1"/>
  <c r="BP13" i="53"/>
</calcChain>
</file>

<file path=xl/comments1.xml><?xml version="1.0" encoding="utf-8"?>
<comments xmlns="http://schemas.openxmlformats.org/spreadsheetml/2006/main">
  <authors>
    <author>FJ-USER</author>
  </authors>
  <commentList>
    <comment ref="CB3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第４－１－１表　保険者別　要介護（要支援）認定者数　男女計　－総数－
第２表　保険者別　第１号被保険者数　（年度末現在）</t>
        </r>
      </text>
    </comment>
  </commentList>
</comments>
</file>

<file path=xl/sharedStrings.xml><?xml version="1.0" encoding="utf-8"?>
<sst xmlns="http://schemas.openxmlformats.org/spreadsheetml/2006/main" count="85" uniqueCount="54">
  <si>
    <t>総数</t>
    <rPh sb="0" eb="2">
      <t>ソウスウ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</si>
  <si>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</si>
  <si>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</si>
  <si>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小田原市</t>
    <rPh sb="0" eb="4">
      <t>オダワラシ</t>
    </rPh>
    <phoneticPr fontId="2"/>
  </si>
  <si>
    <t>南足柄市</t>
    <rPh sb="0" eb="4">
      <t>ミナミアシガラシ</t>
    </rPh>
    <phoneticPr fontId="2"/>
  </si>
  <si>
    <t>大井町</t>
    <rPh sb="0" eb="3">
      <t>オオイマチ</t>
    </rPh>
    <phoneticPr fontId="2"/>
  </si>
  <si>
    <t>開成町</t>
    <rPh sb="0" eb="3">
      <t>カイセイマチ</t>
    </rPh>
    <phoneticPr fontId="2"/>
  </si>
  <si>
    <t>山北町</t>
    <rPh sb="0" eb="3">
      <t>ヤマキタマチ</t>
    </rPh>
    <phoneticPr fontId="2"/>
  </si>
  <si>
    <t>箱根町</t>
    <rPh sb="0" eb="3">
      <t>ハコネマチ</t>
    </rPh>
    <phoneticPr fontId="2"/>
  </si>
  <si>
    <t>真鶴町</t>
    <rPh sb="0" eb="2">
      <t>マナヅル</t>
    </rPh>
    <rPh sb="2" eb="3">
      <t>マチ</t>
    </rPh>
    <phoneticPr fontId="2"/>
  </si>
  <si>
    <t>湯河原町</t>
    <rPh sb="0" eb="4">
      <t>ユガワラマチ</t>
    </rPh>
    <phoneticPr fontId="2"/>
  </si>
  <si>
    <t>県計</t>
    <rPh sb="0" eb="1">
      <t>ケン</t>
    </rPh>
    <rPh sb="1" eb="2">
      <t>ケイ</t>
    </rPh>
    <phoneticPr fontId="2"/>
  </si>
  <si>
    <t>中井町</t>
    <rPh sb="0" eb="2">
      <t>ナカイ</t>
    </rPh>
    <rPh sb="2" eb="3">
      <t>マチ</t>
    </rPh>
    <phoneticPr fontId="2"/>
  </si>
  <si>
    <t>松田町</t>
    <rPh sb="0" eb="2">
      <t>マツダ</t>
    </rPh>
    <rPh sb="2" eb="3">
      <t>マチ</t>
    </rPh>
    <phoneticPr fontId="2"/>
  </si>
  <si>
    <t>県西地域</t>
    <rPh sb="0" eb="2">
      <t>ケンセイ</t>
    </rPh>
    <rPh sb="2" eb="4">
      <t>チイキ</t>
    </rPh>
    <phoneticPr fontId="2"/>
  </si>
  <si>
    <t>社会福祉</t>
    <rPh sb="0" eb="2">
      <t>シャカイ</t>
    </rPh>
    <rPh sb="2" eb="4">
      <t>フクシ</t>
    </rPh>
    <phoneticPr fontId="2"/>
  </si>
  <si>
    <t>（平成27年度末現在）</t>
    <rPh sb="1" eb="3">
      <t>ヘイセイ</t>
    </rPh>
    <rPh sb="5" eb="7">
      <t>ネンド</t>
    </rPh>
    <rPh sb="8" eb="10">
      <t>ゲンザイ</t>
    </rPh>
    <phoneticPr fontId="2"/>
  </si>
  <si>
    <t>要支援・要介護者数（第1号被保険者）</t>
    <rPh sb="0" eb="1">
      <t>ヨウ</t>
    </rPh>
    <rPh sb="1" eb="3">
      <t>シエン</t>
    </rPh>
    <rPh sb="4" eb="5">
      <t>ヨウ</t>
    </rPh>
    <rPh sb="5" eb="7">
      <t>カイゴ</t>
    </rPh>
    <rPh sb="7" eb="8">
      <t>シャ</t>
    </rPh>
    <rPh sb="8" eb="9">
      <t>スウ</t>
    </rPh>
    <rPh sb="10" eb="11">
      <t>ダイ</t>
    </rPh>
    <rPh sb="12" eb="13">
      <t>ゴウ</t>
    </rPh>
    <rPh sb="13" eb="17">
      <t>ヒホケンシャ</t>
    </rPh>
    <phoneticPr fontId="2"/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</si>
  <si>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</si>
  <si>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</si>
  <si>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</si>
  <si>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出現率</t>
    <rPh sb="0" eb="2">
      <t>シュツゲン</t>
    </rPh>
    <rPh sb="2" eb="3">
      <t>リツ</t>
    </rPh>
    <phoneticPr fontId="2"/>
  </si>
  <si>
    <t>65歳以上
75歳未満</t>
    <rPh sb="2" eb="5">
      <t>サイイジョウ</t>
    </rPh>
    <rPh sb="8" eb="11">
      <t>サイミマン</t>
    </rPh>
    <phoneticPr fontId="2"/>
  </si>
  <si>
    <t>75歳以上</t>
    <rPh sb="2" eb="5">
      <t>サイイジョウ</t>
    </rPh>
    <phoneticPr fontId="2"/>
  </si>
  <si>
    <t>65～70</t>
    <phoneticPr fontId="2"/>
  </si>
  <si>
    <t>70～75</t>
    <phoneticPr fontId="2"/>
  </si>
  <si>
    <t>75～80</t>
    <phoneticPr fontId="2"/>
  </si>
  <si>
    <t>80～85</t>
    <phoneticPr fontId="2"/>
  </si>
  <si>
    <t>85～90</t>
    <phoneticPr fontId="2"/>
  </si>
  <si>
    <t>90～</t>
    <phoneticPr fontId="2"/>
  </si>
  <si>
    <t>人数</t>
    <rPh sb="0" eb="2">
      <t>ニンズウ</t>
    </rPh>
    <phoneticPr fontId="2"/>
  </si>
  <si>
    <t>％</t>
    <phoneticPr fontId="2"/>
  </si>
  <si>
    <t>人</t>
    <rPh sb="0" eb="1">
      <t>ヒト</t>
    </rPh>
    <phoneticPr fontId="2"/>
  </si>
  <si>
    <t>％</t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</si>
  <si>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</si>
  <si>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</si>
  <si>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</si>
  <si>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</si>
  <si>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</si>
  <si>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</si>
  <si>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</si>
  <si>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6">
      <t>ネンド</t>
    </rPh>
    <phoneticPr fontId="2"/>
  </si>
  <si>
    <t>出典：介護保険事業状況報告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phoneticPr fontId="2"/>
  </si>
  <si>
    <t>年度別</t>
    <rPh sb="0" eb="2">
      <t>ネンド</t>
    </rPh>
    <rPh sb="2" eb="3">
      <t>ベツ</t>
    </rPh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</si>
  <si>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</si>
  <si>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被保護人</t>
    <rPh sb="0" eb="1">
      <t>ヒ</t>
    </rPh>
    <rPh sb="1" eb="3">
      <t>ホゴ</t>
    </rPh>
    <rPh sb="3" eb="4">
      <t>ニン</t>
    </rPh>
    <phoneticPr fontId="2"/>
  </si>
  <si>
    <t>平成27年度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</si>
  <si>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</si>
  <si>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</si>
  <si>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出典：県勢要覧</t>
    <rPh sb="0" eb="2">
      <t>シュッテン</t>
    </rPh>
    <rPh sb="3" eb="5">
      <t>ケンセイ</t>
    </rPh>
    <rPh sb="5" eb="7">
      <t>ヨウラン</t>
    </rPh>
    <phoneticPr fontId="2"/>
  </si>
  <si>
    <t>6-1  要支援・要介護者数</t>
    <rPh sb="5" eb="6">
      <t>ヨウ</t>
    </rPh>
    <rPh sb="6" eb="8">
      <t>シエン</t>
    </rPh>
    <rPh sb="9" eb="10">
      <t>ヨウ</t>
    </rPh>
    <rPh sb="10" eb="13">
      <t>カイゴシャ</t>
    </rPh>
    <rPh sb="13" eb="14">
      <t>カズ</t>
    </rPh>
    <phoneticPr fontId="2"/>
  </si>
  <si>
    <t>6-2 生活保護</t>
    <rPh sb="4" eb="6">
      <t>セイカツ</t>
    </rPh>
    <rPh sb="6" eb="8">
      <t>ホゴ</t>
    </rPh>
    <phoneticPr fontId="2"/>
  </si>
  <si>
    <t>平成28年度</t>
    <rPh sb="0" eb="2">
      <t>ヘイセイ</t>
    </rPh>
    <rPh sb="4" eb="6">
      <t>ネンド</t>
    </rPh>
    <phoneticPr fontId="2"/>
  </si>
  <si>
    <t>（月平均値）</t>
    <rPh sb="1" eb="2">
      <t>ツキ</t>
    </rPh>
    <rPh sb="2" eb="5">
      <t>ヘイキンチ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</si>
</sst>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#,##0_);[Red]\(#,##0\)"/>
    <numFmt numFmtId="182" formatCode="#,##0.0;[Red]\-#,##0.0"/>
    <numFmt numFmtId="186" formatCode="0.00_);[Red]\(0.00\)"/>
    <numFmt numFmtId="187" formatCode="0&quot;千 &quot;"/>
    <numFmt numFmtId="190" formatCode="#,##0.00_);[Red]\(#,##0.00\)"/>
  </numFmts>
  <fonts count="1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5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182" fontId="4" fillId="0" borderId="0" xfId="0" applyNumberFormat="1" applyFont="1">
      <alignment vertical="center"/>
    </xf>
    <xf numFmtId="182" fontId="5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top"/>
    </xf>
    <xf numFmtId="182" fontId="9" fillId="0" borderId="0" xfId="1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8" fontId="3" fillId="0" borderId="0" xfId="1" applyFont="1" applyAlignment="1">
      <alignment horizontal="right" vertical="center"/>
    </xf>
    <xf numFmtId="38" fontId="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38" fontId="8" fillId="0" borderId="43" xfId="1" applyFont="1" applyBorder="1" applyAlignment="1">
      <alignment vertical="center" wrapText="1"/>
    </xf>
    <xf numFmtId="38" fontId="8" fillId="0" borderId="44" xfId="1" applyFont="1" applyBorder="1" applyAlignment="1">
      <alignment vertical="center" wrapText="1"/>
    </xf>
    <xf numFmtId="38" fontId="8" fillId="0" borderId="52" xfId="1" applyFont="1" applyBorder="1" applyAlignment="1">
      <alignment vertical="center" wrapText="1"/>
    </xf>
    <xf numFmtId="38" fontId="8" fillId="2" borderId="34" xfId="1" applyFont="1" applyFill="1" applyBorder="1" applyAlignment="1">
      <alignment vertical="center" wrapText="1"/>
    </xf>
    <xf numFmtId="38" fontId="8" fillId="2" borderId="33" xfId="1" applyFont="1" applyFill="1" applyBorder="1" applyAlignment="1">
      <alignment vertical="center" wrapText="1"/>
    </xf>
    <xf numFmtId="38" fontId="8" fillId="2" borderId="35" xfId="1" applyFont="1" applyFill="1" applyBorder="1" applyAlignment="1">
      <alignment vertical="center" wrapText="1"/>
    </xf>
    <xf numFmtId="182" fontId="5" fillId="0" borderId="1" xfId="1" applyNumberFormat="1" applyFont="1" applyBorder="1" applyAlignment="1">
      <alignment horizontal="right" vertical="center"/>
    </xf>
    <xf numFmtId="182" fontId="5" fillId="0" borderId="11" xfId="1" applyNumberFormat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>
      <alignment vertical="center"/>
    </xf>
    <xf numFmtId="0" fontId="4" fillId="3" borderId="0" xfId="0" applyFont="1" applyFill="1">
      <alignment vertical="center"/>
    </xf>
    <xf numFmtId="38" fontId="3" fillId="3" borderId="0" xfId="1" applyFont="1" applyFill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38" fontId="7" fillId="3" borderId="1" xfId="1" applyFont="1" applyFill="1" applyBorder="1" applyAlignment="1">
      <alignment horizontal="left" vertical="center"/>
    </xf>
    <xf numFmtId="182" fontId="5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right" vertical="top"/>
    </xf>
    <xf numFmtId="38" fontId="12" fillId="3" borderId="25" xfId="1" applyFont="1" applyFill="1" applyBorder="1" applyAlignment="1">
      <alignment horizontal="right" vertical="top"/>
    </xf>
    <xf numFmtId="38" fontId="12" fillId="3" borderId="16" xfId="1" applyFont="1" applyFill="1" applyBorder="1" applyAlignment="1">
      <alignment horizontal="right" vertical="top"/>
    </xf>
    <xf numFmtId="0" fontId="5" fillId="3" borderId="0" xfId="0" applyFont="1" applyFill="1" applyAlignment="1">
      <alignment horizontal="right" vertical="center"/>
    </xf>
    <xf numFmtId="38" fontId="9" fillId="3" borderId="26" xfId="1" applyFont="1" applyFill="1" applyBorder="1">
      <alignment vertical="center"/>
    </xf>
    <xf numFmtId="38" fontId="9" fillId="3" borderId="10" xfId="1" applyFont="1" applyFill="1" applyBorder="1">
      <alignment vertical="center"/>
    </xf>
    <xf numFmtId="0" fontId="0" fillId="3" borderId="0" xfId="0" applyFill="1">
      <alignment vertical="center"/>
    </xf>
    <xf numFmtId="38" fontId="9" fillId="3" borderId="27" xfId="1" applyFont="1" applyFill="1" applyBorder="1">
      <alignment vertical="center"/>
    </xf>
    <xf numFmtId="38" fontId="9" fillId="3" borderId="11" xfId="1" applyFont="1" applyFill="1" applyBorder="1">
      <alignment vertical="center"/>
    </xf>
    <xf numFmtId="38" fontId="4" fillId="3" borderId="0" xfId="1" applyFont="1" applyFill="1">
      <alignment vertical="center"/>
    </xf>
    <xf numFmtId="178" fontId="17" fillId="3" borderId="0" xfId="1" quotePrefix="1" applyNumberFormat="1" applyFont="1" applyFill="1" applyBorder="1" applyAlignment="1">
      <alignment horizontal="right" vertical="center"/>
    </xf>
    <xf numFmtId="178" fontId="17" fillId="3" borderId="0" xfId="0" applyNumberFormat="1" applyFont="1" applyFill="1">
      <alignment vertical="center"/>
    </xf>
    <xf numFmtId="178" fontId="17" fillId="3" borderId="0" xfId="1" applyNumberFormat="1" applyFont="1" applyFill="1" applyBorder="1">
      <alignment vertical="center"/>
    </xf>
    <xf numFmtId="178" fontId="17" fillId="3" borderId="0" xfId="1" applyNumberFormat="1" applyFont="1" applyFill="1">
      <alignment vertical="center"/>
    </xf>
    <xf numFmtId="178" fontId="17" fillId="3" borderId="0" xfId="1" applyNumberFormat="1" applyFont="1" applyFill="1" applyBorder="1" applyAlignment="1">
      <alignment vertical="center"/>
    </xf>
    <xf numFmtId="178" fontId="17" fillId="3" borderId="0" xfId="1" applyNumberFormat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0" fontId="5" fillId="0" borderId="1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41" xfId="1" applyNumberFormat="1" applyFont="1" applyFill="1" applyBorder="1" applyAlignment="1">
      <alignment horizontal="right" vertical="center"/>
    </xf>
    <xf numFmtId="0" fontId="5" fillId="0" borderId="30" xfId="1" applyNumberFormat="1" applyFont="1" applyFill="1" applyBorder="1" applyAlignment="1">
      <alignment horizontal="right" vertical="center"/>
    </xf>
    <xf numFmtId="38" fontId="5" fillId="0" borderId="21" xfId="1" applyNumberFormat="1" applyFont="1" applyFill="1" applyBorder="1" applyAlignment="1">
      <alignment horizontal="right" vertical="center"/>
    </xf>
    <xf numFmtId="186" fontId="5" fillId="0" borderId="10" xfId="2" applyNumberFormat="1" applyFont="1" applyFill="1" applyBorder="1" applyAlignment="1">
      <alignment horizontal="right" vertical="center"/>
    </xf>
    <xf numFmtId="186" fontId="5" fillId="0" borderId="0" xfId="2" applyNumberFormat="1" applyFont="1" applyFill="1" applyBorder="1" applyAlignment="1">
      <alignment horizontal="right" vertical="center"/>
    </xf>
    <xf numFmtId="38" fontId="9" fillId="3" borderId="10" xfId="1" applyFont="1" applyFill="1" applyBorder="1" applyAlignment="1">
      <alignment horizontal="right" vertical="center"/>
    </xf>
    <xf numFmtId="38" fontId="9" fillId="3" borderId="26" xfId="1" applyFont="1" applyFill="1" applyBorder="1" applyAlignment="1">
      <alignment horizontal="right" vertical="center"/>
    </xf>
    <xf numFmtId="190" fontId="4" fillId="2" borderId="0" xfId="1" applyNumberFormat="1" applyFont="1" applyFill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top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82" fontId="9" fillId="0" borderId="0" xfId="1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1" xfId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186" fontId="5" fillId="0" borderId="10" xfId="2" applyNumberFormat="1" applyFont="1" applyFill="1" applyBorder="1" applyAlignment="1">
      <alignment horizontal="center" vertical="center"/>
    </xf>
    <xf numFmtId="186" fontId="5" fillId="0" borderId="0" xfId="2" applyNumberFormat="1" applyFont="1" applyFill="1" applyBorder="1" applyAlignment="1">
      <alignment horizontal="center" vertical="center"/>
    </xf>
    <xf numFmtId="186" fontId="5" fillId="0" borderId="41" xfId="2" applyNumberFormat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182" fontId="9" fillId="0" borderId="1" xfId="1" applyNumberFormat="1" applyFont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38" fontId="5" fillId="0" borderId="41" xfId="0" applyNumberFormat="1" applyFont="1" applyFill="1" applyBorder="1" applyAlignment="1">
      <alignment horizontal="center" vertical="center"/>
    </xf>
    <xf numFmtId="38" fontId="5" fillId="0" borderId="22" xfId="1" applyFont="1" applyBorder="1" applyAlignment="1">
      <alignment horizontal="right" vertical="center"/>
    </xf>
    <xf numFmtId="182" fontId="5" fillId="0" borderId="11" xfId="1" applyNumberFormat="1" applyFont="1" applyBorder="1" applyAlignment="1">
      <alignment horizontal="right" vertical="center"/>
    </xf>
    <xf numFmtId="182" fontId="5" fillId="0" borderId="1" xfId="1" applyNumberFormat="1" applyFont="1" applyBorder="1" applyAlignment="1">
      <alignment horizontal="right" vertical="center"/>
    </xf>
    <xf numFmtId="182" fontId="5" fillId="0" borderId="12" xfId="1" applyNumberFormat="1" applyFont="1" applyBorder="1" applyAlignment="1">
      <alignment horizontal="right" vertical="center"/>
    </xf>
    <xf numFmtId="38" fontId="16" fillId="0" borderId="11" xfId="1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/>
    </xf>
    <xf numFmtId="38" fontId="16" fillId="0" borderId="12" xfId="1" applyFont="1" applyBorder="1" applyAlignment="1">
      <alignment horizontal="center" vertical="center"/>
    </xf>
    <xf numFmtId="38" fontId="5" fillId="2" borderId="11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38" fontId="5" fillId="2" borderId="40" xfId="1" applyFont="1" applyFill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16" fillId="2" borderId="11" xfId="1" applyFont="1" applyFill="1" applyBorder="1" applyAlignment="1">
      <alignment horizontal="right" vertical="center"/>
    </xf>
    <xf numFmtId="38" fontId="16" fillId="2" borderId="1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distributed" vertical="center"/>
    </xf>
    <xf numFmtId="38" fontId="5" fillId="0" borderId="6" xfId="1" applyFont="1" applyBorder="1" applyAlignment="1">
      <alignment horizontal="right" vertical="center"/>
    </xf>
    <xf numFmtId="38" fontId="16" fillId="0" borderId="11" xfId="1" applyFont="1" applyBorder="1" applyAlignment="1">
      <alignment horizontal="right" vertical="center"/>
    </xf>
    <xf numFmtId="38" fontId="16" fillId="0" borderId="1" xfId="1" applyFont="1" applyBorder="1" applyAlignment="1">
      <alignment horizontal="right" vertical="center"/>
    </xf>
    <xf numFmtId="38" fontId="16" fillId="0" borderId="12" xfId="1" applyFont="1" applyBorder="1" applyAlignment="1">
      <alignment horizontal="right" vertical="center"/>
    </xf>
    <xf numFmtId="186" fontId="5" fillId="0" borderId="21" xfId="2" applyNumberFormat="1" applyFont="1" applyBorder="1" applyAlignment="1">
      <alignment horizontal="right" vertical="center"/>
    </xf>
    <xf numFmtId="38" fontId="5" fillId="0" borderId="10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38" fontId="5" fillId="0" borderId="41" xfId="1" applyNumberFormat="1" applyFont="1" applyBorder="1" applyAlignment="1">
      <alignment horizontal="right" vertical="center"/>
    </xf>
    <xf numFmtId="186" fontId="5" fillId="0" borderId="10" xfId="2" applyNumberFormat="1" applyFont="1" applyBorder="1" applyAlignment="1">
      <alignment horizontal="right" vertical="center"/>
    </xf>
    <xf numFmtId="186" fontId="5" fillId="0" borderId="0" xfId="2" applyNumberFormat="1" applyFont="1" applyBorder="1" applyAlignment="1">
      <alignment horizontal="right" vertical="center"/>
    </xf>
    <xf numFmtId="38" fontId="5" fillId="2" borderId="10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41" xfId="1" applyFont="1" applyFill="1" applyBorder="1" applyAlignment="1">
      <alignment horizontal="right" vertical="center"/>
    </xf>
    <xf numFmtId="38" fontId="5" fillId="2" borderId="30" xfId="1" applyFont="1" applyFill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38" fontId="5" fillId="0" borderId="21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41" xfId="1" applyFont="1" applyBorder="1" applyAlignment="1">
      <alignment horizontal="right" vertical="center"/>
    </xf>
    <xf numFmtId="38" fontId="16" fillId="2" borderId="10" xfId="1" applyFont="1" applyFill="1" applyBorder="1" applyAlignment="1">
      <alignment horizontal="right" vertical="center"/>
    </xf>
    <xf numFmtId="38" fontId="16" fillId="2" borderId="0" xfId="1" applyFont="1" applyFill="1" applyBorder="1" applyAlignment="1">
      <alignment horizontal="right" vertical="center"/>
    </xf>
    <xf numFmtId="38" fontId="16" fillId="2" borderId="41" xfId="1" applyFont="1" applyFill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41" xfId="0" applyFont="1" applyFill="1" applyBorder="1" applyAlignment="1">
      <alignment horizontal="right" vertical="center"/>
    </xf>
    <xf numFmtId="186" fontId="5" fillId="0" borderId="21" xfId="1" applyNumberFormat="1" applyFont="1" applyBorder="1" applyAlignment="1">
      <alignment horizontal="right" vertical="center"/>
    </xf>
    <xf numFmtId="0" fontId="5" fillId="0" borderId="1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30" xfId="1" applyNumberFormat="1" applyFont="1" applyFill="1" applyBorder="1" applyAlignment="1">
      <alignment horizontal="right" vertical="center"/>
    </xf>
    <xf numFmtId="38" fontId="5" fillId="0" borderId="26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0" fontId="5" fillId="0" borderId="41" xfId="1" applyNumberFormat="1" applyFont="1" applyFill="1" applyBorder="1" applyAlignment="1">
      <alignment horizontal="right" vertical="center"/>
    </xf>
    <xf numFmtId="38" fontId="5" fillId="0" borderId="21" xfId="1" applyNumberFormat="1" applyFont="1" applyFill="1" applyBorder="1" applyAlignment="1">
      <alignment horizontal="right" vertical="center"/>
    </xf>
    <xf numFmtId="186" fontId="5" fillId="0" borderId="10" xfId="2" applyNumberFormat="1" applyFont="1" applyFill="1" applyBorder="1" applyAlignment="1">
      <alignment horizontal="right" vertical="center"/>
    </xf>
    <xf numFmtId="186" fontId="5" fillId="0" borderId="0" xfId="2" applyNumberFormat="1" applyFont="1" applyFill="1" applyBorder="1" applyAlignment="1">
      <alignment horizontal="right" vertical="center"/>
    </xf>
    <xf numFmtId="186" fontId="5" fillId="0" borderId="21" xfId="2" applyNumberFormat="1" applyFont="1" applyFill="1" applyBorder="1" applyAlignment="1">
      <alignment horizontal="right" vertical="center"/>
    </xf>
    <xf numFmtId="187" fontId="5" fillId="0" borderId="21" xfId="0" applyNumberFormat="1" applyFont="1" applyFill="1" applyBorder="1" applyAlignment="1">
      <alignment horizontal="right" vertical="center"/>
    </xf>
    <xf numFmtId="38" fontId="5" fillId="0" borderId="26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41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6" fontId="5" fillId="0" borderId="21" xfId="1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41" xfId="0" applyNumberFormat="1" applyFont="1" applyFill="1" applyBorder="1" applyAlignment="1">
      <alignment horizontal="right" vertical="center"/>
    </xf>
    <xf numFmtId="10" fontId="12" fillId="0" borderId="16" xfId="2" applyNumberFormat="1" applyFont="1" applyBorder="1" applyAlignment="1">
      <alignment horizontal="right" vertical="top"/>
    </xf>
    <xf numFmtId="10" fontId="12" fillId="0" borderId="13" xfId="2" applyNumberFormat="1" applyFont="1" applyBorder="1" applyAlignment="1">
      <alignment horizontal="right" vertical="top"/>
    </xf>
    <xf numFmtId="38" fontId="5" fillId="0" borderId="4" xfId="1" applyFont="1" applyFill="1" applyBorder="1" applyAlignment="1">
      <alignment horizontal="right" vertical="center"/>
    </xf>
    <xf numFmtId="38" fontId="12" fillId="0" borderId="20" xfId="1" applyFont="1" applyBorder="1" applyAlignment="1">
      <alignment horizontal="right" vertical="top"/>
    </xf>
    <xf numFmtId="38" fontId="12" fillId="0" borderId="16" xfId="1" applyNumberFormat="1" applyFont="1" applyBorder="1" applyAlignment="1">
      <alignment horizontal="right" vertical="top"/>
    </xf>
    <xf numFmtId="38" fontId="12" fillId="0" borderId="13" xfId="1" applyNumberFormat="1" applyFont="1" applyBorder="1" applyAlignment="1">
      <alignment horizontal="right" vertical="top"/>
    </xf>
    <xf numFmtId="38" fontId="12" fillId="0" borderId="15" xfId="1" applyNumberFormat="1" applyFont="1" applyBorder="1" applyAlignment="1">
      <alignment horizontal="right" vertical="top"/>
    </xf>
    <xf numFmtId="10" fontId="12" fillId="0" borderId="20" xfId="2" applyNumberFormat="1" applyFont="1" applyBorder="1" applyAlignment="1">
      <alignment horizontal="right" vertical="top"/>
    </xf>
    <xf numFmtId="38" fontId="12" fillId="0" borderId="16" xfId="1" applyFont="1" applyBorder="1" applyAlignment="1">
      <alignment horizontal="right" vertical="top"/>
    </xf>
    <xf numFmtId="38" fontId="12" fillId="0" borderId="13" xfId="1" applyFont="1" applyBorder="1" applyAlignment="1">
      <alignment horizontal="right" vertical="top"/>
    </xf>
    <xf numFmtId="38" fontId="12" fillId="0" borderId="15" xfId="1" applyFont="1" applyBorder="1" applyAlignment="1">
      <alignment horizontal="right" vertical="top"/>
    </xf>
    <xf numFmtId="38" fontId="12" fillId="2" borderId="16" xfId="1" applyFont="1" applyFill="1" applyBorder="1" applyAlignment="1">
      <alignment horizontal="right" vertical="top"/>
    </xf>
    <xf numFmtId="38" fontId="12" fillId="2" borderId="13" xfId="1" applyFont="1" applyFill="1" applyBorder="1" applyAlignment="1">
      <alignment horizontal="right" vertical="top"/>
    </xf>
    <xf numFmtId="38" fontId="12" fillId="2" borderId="15" xfId="1" applyFont="1" applyFill="1" applyBorder="1" applyAlignment="1">
      <alignment horizontal="right" vertical="top"/>
    </xf>
    <xf numFmtId="38" fontId="12" fillId="2" borderId="29" xfId="1" applyFont="1" applyFill="1" applyBorder="1" applyAlignment="1">
      <alignment horizontal="right" vertical="top"/>
    </xf>
    <xf numFmtId="38" fontId="12" fillId="0" borderId="25" xfId="1" applyFont="1" applyBorder="1" applyAlignment="1">
      <alignment horizontal="right" vertical="top"/>
    </xf>
    <xf numFmtId="0" fontId="12" fillId="2" borderId="16" xfId="0" applyFont="1" applyFill="1" applyBorder="1" applyAlignment="1">
      <alignment horizontal="right" vertical="top"/>
    </xf>
    <xf numFmtId="0" fontId="12" fillId="2" borderId="13" xfId="0" applyFont="1" applyFill="1" applyBorder="1" applyAlignment="1">
      <alignment horizontal="right" vertical="top"/>
    </xf>
    <xf numFmtId="0" fontId="12" fillId="2" borderId="15" xfId="0" applyFont="1" applyFill="1" applyBorder="1" applyAlignment="1">
      <alignment horizontal="right" vertical="top"/>
    </xf>
    <xf numFmtId="38" fontId="8" fillId="2" borderId="7" xfId="1" applyFont="1" applyFill="1" applyBorder="1" applyAlignment="1">
      <alignment horizontal="center" vertical="center" wrapText="1"/>
    </xf>
    <xf numFmtId="38" fontId="8" fillId="2" borderId="8" xfId="1" applyFont="1" applyFill="1" applyBorder="1" applyAlignment="1">
      <alignment horizontal="center" vertical="center" wrapText="1"/>
    </xf>
    <xf numFmtId="38" fontId="8" fillId="2" borderId="9" xfId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distributed" vertical="top"/>
    </xf>
    <xf numFmtId="0" fontId="12" fillId="0" borderId="29" xfId="0" applyFont="1" applyBorder="1" applyAlignment="1">
      <alignment horizontal="distributed" vertical="top"/>
    </xf>
    <xf numFmtId="38" fontId="12" fillId="0" borderId="14" xfId="0" applyNumberFormat="1" applyFont="1" applyBorder="1" applyAlignment="1">
      <alignment horizontal="right" vertical="top"/>
    </xf>
    <xf numFmtId="38" fontId="12" fillId="0" borderId="13" xfId="0" applyNumberFormat="1" applyFont="1" applyBorder="1" applyAlignment="1">
      <alignment horizontal="right" vertical="top"/>
    </xf>
    <xf numFmtId="38" fontId="12" fillId="0" borderId="15" xfId="0" applyNumberFormat="1" applyFont="1" applyBorder="1" applyAlignment="1">
      <alignment horizontal="right" vertical="top"/>
    </xf>
    <xf numFmtId="38" fontId="8" fillId="0" borderId="7" xfId="1" applyFont="1" applyBorder="1" applyAlignment="1">
      <alignment horizontal="center" vertical="center" shrinkToFit="1"/>
    </xf>
    <xf numFmtId="38" fontId="8" fillId="0" borderId="9" xfId="1" applyFont="1" applyBorder="1" applyAlignment="1">
      <alignment horizontal="center" vertical="center" shrinkToFit="1"/>
    </xf>
    <xf numFmtId="38" fontId="8" fillId="0" borderId="7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shrinkToFit="1"/>
    </xf>
    <xf numFmtId="38" fontId="8" fillId="2" borderId="34" xfId="1" applyFont="1" applyFill="1" applyBorder="1" applyAlignment="1">
      <alignment horizontal="center" vertical="center" wrapText="1"/>
    </xf>
    <xf numFmtId="38" fontId="8" fillId="2" borderId="33" xfId="1" applyFont="1" applyFill="1" applyBorder="1" applyAlignment="1">
      <alignment horizontal="center" vertical="center" wrapText="1"/>
    </xf>
    <xf numFmtId="38" fontId="8" fillId="2" borderId="35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8" fillId="0" borderId="36" xfId="1" applyFont="1" applyBorder="1" applyAlignment="1">
      <alignment horizontal="center" vertical="center" wrapText="1"/>
    </xf>
    <xf numFmtId="38" fontId="8" fillId="0" borderId="37" xfId="1" applyFont="1" applyBorder="1" applyAlignment="1">
      <alignment horizontal="center" vertical="center" wrapText="1"/>
    </xf>
    <xf numFmtId="38" fontId="8" fillId="0" borderId="38" xfId="1" applyFont="1" applyBorder="1" applyAlignment="1">
      <alignment horizontal="center" vertical="center" wrapText="1"/>
    </xf>
    <xf numFmtId="38" fontId="8" fillId="0" borderId="49" xfId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8" fontId="8" fillId="2" borderId="46" xfId="1" applyFont="1" applyFill="1" applyBorder="1" applyAlignment="1">
      <alignment horizontal="center" vertical="center" wrapText="1"/>
    </xf>
    <xf numFmtId="38" fontId="8" fillId="0" borderId="42" xfId="1" applyFont="1" applyBorder="1" applyAlignment="1">
      <alignment horizontal="center" vertical="center" wrapText="1"/>
    </xf>
    <xf numFmtId="38" fontId="8" fillId="0" borderId="43" xfId="1" applyFont="1" applyBorder="1" applyAlignment="1">
      <alignment horizontal="center" vertical="center" wrapText="1"/>
    </xf>
    <xf numFmtId="38" fontId="8" fillId="0" borderId="18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/>
    </xf>
    <xf numFmtId="0" fontId="12" fillId="3" borderId="30" xfId="0" applyFont="1" applyFill="1" applyBorder="1" applyAlignment="1">
      <alignment horizontal="right" vertical="top"/>
    </xf>
    <xf numFmtId="0" fontId="5" fillId="3" borderId="0" xfId="0" applyFont="1" applyFill="1" applyAlignment="1">
      <alignment horizontal="distributed" vertical="center"/>
    </xf>
    <xf numFmtId="0" fontId="5" fillId="3" borderId="30" xfId="0" applyFont="1" applyFill="1" applyBorder="1" applyAlignment="1">
      <alignment horizontal="distributed" vertical="center"/>
    </xf>
    <xf numFmtId="0" fontId="8" fillId="3" borderId="1" xfId="0" applyFont="1" applyFill="1" applyBorder="1" applyAlignment="1">
      <alignment horizontal="distributed" vertical="center"/>
    </xf>
    <xf numFmtId="38" fontId="6" fillId="3" borderId="23" xfId="1" applyFont="1" applyFill="1" applyBorder="1" applyAlignment="1">
      <alignment horizontal="center" vertical="center"/>
    </xf>
    <xf numFmtId="38" fontId="6" fillId="3" borderId="24" xfId="1" applyFont="1" applyFill="1" applyBorder="1" applyAlignment="1">
      <alignment horizontal="center" vertical="center"/>
    </xf>
    <xf numFmtId="38" fontId="6" fillId="3" borderId="17" xfId="1" applyFont="1" applyFill="1" applyBorder="1" applyAlignment="1">
      <alignment horizontal="center" vertical="center"/>
    </xf>
    <xf numFmtId="38" fontId="6" fillId="3" borderId="18" xfId="1" applyFont="1" applyFill="1" applyBorder="1" applyAlignment="1">
      <alignment horizontal="center" vertical="center"/>
    </xf>
  </cellXfs>
  <cellStyles count="9">
    <cellStyle name="パーセント" xfId="2" builtinId="5"/>
    <cellStyle name="桁区切り" xfId="1" builtinId="6"/>
    <cellStyle name="桁区切り 2" xfId="4"/>
    <cellStyle name="桁区切り 3" xfId="8"/>
    <cellStyle name="標準" xfId="0" builtinId="0"/>
    <cellStyle name="標準 2" xfId="5"/>
    <cellStyle name="標準 2 2" xfId="7"/>
    <cellStyle name="標準 3" xfId="3"/>
    <cellStyle name="標準 4" xfId="6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59</xdr:col>
          <xdr:colOff>114300</xdr:colOff>
          <xdr:row>49</xdr:row>
          <xdr:rowOff>123825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（T）'!$C$2:$M$15" spid="_x0000_s750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38125" y="6515100"/>
              <a:ext cx="3838575" cy="2257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O48"/>
  <sheetViews>
    <sheetView topLeftCell="A13" zoomScaleNormal="100" workbookViewId="0"/>
  </sheetViews>
  <sheetFormatPr defaultColWidth="2.625" defaultRowHeight="12" outlineLevelRow="1" outlineLevelCol="1"/>
  <cols>
    <col min="1" max="1" width="2.75" style="1" customWidth="1"/>
    <col min="2" max="2" width="1.25" style="1" customWidth="1"/>
    <col min="3" max="5" width="2.625" style="1"/>
    <col min="6" max="6" width="1.375" style="1" customWidth="1"/>
    <col min="7" max="7" width="1.625" style="1" customWidth="1"/>
    <col min="8" max="10" width="2.375" style="1" customWidth="1"/>
    <col min="11" max="13" width="2.375" style="28" customWidth="1"/>
    <col min="14" max="19" width="2.375" style="29" hidden="1" customWidth="1" outlineLevel="1"/>
    <col min="20" max="20" width="2.375" style="28" customWidth="1" collapsed="1"/>
    <col min="21" max="22" width="2.375" style="28" customWidth="1"/>
    <col min="23" max="34" width="2.375" style="29" hidden="1" customWidth="1" outlineLevel="1"/>
    <col min="35" max="35" width="2.375" style="28" customWidth="1" collapsed="1"/>
    <col min="36" max="37" width="2.375" style="28" customWidth="1"/>
    <col min="38" max="40" width="2.375" style="29" hidden="1" customWidth="1" outlineLevel="1"/>
    <col min="41" max="43" width="2.375" style="30" hidden="1" customWidth="1" outlineLevel="1"/>
    <col min="44" max="44" width="2.375" style="1" customWidth="1" collapsed="1"/>
    <col min="45" max="46" width="2.375" style="1" customWidth="1"/>
    <col min="47" max="58" width="2.375" style="30" hidden="1" customWidth="1" outlineLevel="1"/>
    <col min="59" max="59" width="2.375" style="1" customWidth="1" collapsed="1"/>
    <col min="60" max="61" width="2.375" style="1" customWidth="1"/>
    <col min="62" max="62" width="2.375" style="1" customWidth="1" collapsed="1"/>
    <col min="63" max="69" width="2.375" style="1" customWidth="1"/>
    <col min="70" max="75" width="2.375" style="1" hidden="1" customWidth="1" outlineLevel="1"/>
    <col min="76" max="76" width="2.375" style="1" customWidth="1" collapsed="1"/>
    <col min="77" max="80" width="2.375" style="1" customWidth="1"/>
    <col min="81" max="92" width="2.625" style="1" hidden="1" customWidth="1" outlineLevel="1"/>
    <col min="93" max="93" width="2.625" style="1" collapsed="1"/>
    <col min="94" max="16384" width="2.625" style="1"/>
  </cols>
  <sheetData>
    <row r="1" spans="2:93" s="3" customFormat="1" ht="15.75" customHeight="1">
      <c r="B1" s="4"/>
      <c r="C1" s="4"/>
      <c r="D1" s="4"/>
      <c r="E1" s="4"/>
      <c r="F1" s="4"/>
      <c r="G1" s="4"/>
      <c r="H1" s="4"/>
      <c r="I1" s="4"/>
      <c r="J1" s="4"/>
      <c r="K1" s="17"/>
      <c r="L1" s="17"/>
      <c r="M1" s="17"/>
      <c r="N1" s="18"/>
      <c r="O1" s="18"/>
      <c r="P1" s="18"/>
      <c r="Q1" s="18"/>
      <c r="R1" s="18"/>
      <c r="S1" s="18"/>
      <c r="T1" s="1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7"/>
      <c r="AJ1" s="17"/>
      <c r="AK1" s="17"/>
      <c r="AL1" s="18"/>
      <c r="AM1" s="18"/>
      <c r="AN1" s="18"/>
      <c r="AO1" s="19"/>
      <c r="AP1" s="19"/>
      <c r="AQ1" s="19"/>
      <c r="AR1" s="4"/>
      <c r="AS1" s="4"/>
      <c r="AT1" s="4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2:93" s="7" customFormat="1" ht="15.75" customHeight="1">
      <c r="B2" s="211">
        <v>6</v>
      </c>
      <c r="C2" s="211"/>
      <c r="D2" s="7" t="s">
        <v>15</v>
      </c>
    </row>
    <row r="3" spans="2:93" s="7" customFormat="1" ht="15.75" customHeight="1" thickBot="1">
      <c r="B3" s="5"/>
      <c r="C3" s="6" t="s">
        <v>50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</row>
    <row r="4" spans="2:93" s="7" customFormat="1" ht="15.75" customHeight="1" thickTop="1" thickBo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9" t="s">
        <v>16</v>
      </c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</row>
    <row r="5" spans="2:93" ht="15.75" customHeight="1" thickTop="1">
      <c r="C5" s="67"/>
      <c r="D5" s="67"/>
      <c r="E5" s="67"/>
      <c r="F5" s="67"/>
      <c r="G5" s="71"/>
      <c r="H5" s="73" t="s">
        <v>17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9"/>
      <c r="BG5" s="73" t="s">
        <v>18</v>
      </c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2"/>
    </row>
    <row r="6" spans="2:93" ht="15.75" customHeight="1">
      <c r="C6" s="69"/>
      <c r="D6" s="69"/>
      <c r="E6" s="69"/>
      <c r="F6" s="69"/>
      <c r="G6" s="78"/>
      <c r="H6" s="212" t="s">
        <v>0</v>
      </c>
      <c r="I6" s="213"/>
      <c r="J6" s="214"/>
      <c r="K6" s="215" t="s">
        <v>19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7"/>
      <c r="AI6" s="215" t="s">
        <v>20</v>
      </c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8"/>
      <c r="BG6" s="219" t="s">
        <v>0</v>
      </c>
      <c r="BH6" s="220"/>
      <c r="BI6" s="220"/>
      <c r="BJ6" s="220" t="s">
        <v>21</v>
      </c>
      <c r="BK6" s="220"/>
      <c r="BL6" s="220"/>
      <c r="BM6" s="215" t="s">
        <v>22</v>
      </c>
      <c r="BN6" s="216"/>
      <c r="BO6" s="216"/>
      <c r="BP6" s="216"/>
      <c r="BQ6" s="216"/>
      <c r="BR6" s="216"/>
      <c r="BS6" s="216"/>
      <c r="BT6" s="216"/>
      <c r="BU6" s="216"/>
      <c r="BV6" s="216"/>
      <c r="BW6" s="217"/>
      <c r="BX6" s="215" t="s">
        <v>23</v>
      </c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"/>
    </row>
    <row r="7" spans="2:93" ht="15.75" customHeight="1">
      <c r="C7" s="69"/>
      <c r="D7" s="69"/>
      <c r="E7" s="69"/>
      <c r="F7" s="69"/>
      <c r="G7" s="78"/>
      <c r="H7" s="80"/>
      <c r="I7" s="77"/>
      <c r="J7" s="81"/>
      <c r="K7" s="224" t="s">
        <v>22</v>
      </c>
      <c r="L7" s="225"/>
      <c r="M7" s="225"/>
      <c r="N7" s="20"/>
      <c r="O7" s="20"/>
      <c r="P7" s="20"/>
      <c r="Q7" s="20"/>
      <c r="R7" s="20"/>
      <c r="S7" s="21"/>
      <c r="T7" s="224" t="s">
        <v>23</v>
      </c>
      <c r="U7" s="225"/>
      <c r="V7" s="225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  <c r="AI7" s="224" t="s">
        <v>22</v>
      </c>
      <c r="AJ7" s="225"/>
      <c r="AK7" s="225"/>
      <c r="AL7" s="20"/>
      <c r="AM7" s="20"/>
      <c r="AN7" s="20"/>
      <c r="AO7" s="20"/>
      <c r="AP7" s="20"/>
      <c r="AQ7" s="21"/>
      <c r="AR7" s="224" t="s">
        <v>23</v>
      </c>
      <c r="AS7" s="225"/>
      <c r="AT7" s="225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2"/>
      <c r="BG7" s="221"/>
      <c r="BH7" s="87"/>
      <c r="BI7" s="87"/>
      <c r="BJ7" s="87"/>
      <c r="BK7" s="87"/>
      <c r="BL7" s="87"/>
      <c r="BM7" s="215"/>
      <c r="BN7" s="216"/>
      <c r="BO7" s="216"/>
      <c r="BP7" s="216"/>
      <c r="BQ7" s="216"/>
      <c r="BR7" s="216"/>
      <c r="BS7" s="216"/>
      <c r="BT7" s="216"/>
      <c r="BU7" s="216"/>
      <c r="BV7" s="216"/>
      <c r="BW7" s="217"/>
      <c r="BX7" s="215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"/>
    </row>
    <row r="8" spans="2:93" ht="15.75" customHeight="1">
      <c r="C8" s="68"/>
      <c r="D8" s="68"/>
      <c r="E8" s="68"/>
      <c r="F8" s="68"/>
      <c r="G8" s="72"/>
      <c r="H8" s="75"/>
      <c r="I8" s="76"/>
      <c r="J8" s="82"/>
      <c r="K8" s="226"/>
      <c r="L8" s="227"/>
      <c r="M8" s="227"/>
      <c r="N8" s="23" t="s">
        <v>24</v>
      </c>
      <c r="O8" s="24"/>
      <c r="P8" s="25"/>
      <c r="Q8" s="23" t="s">
        <v>25</v>
      </c>
      <c r="R8" s="24"/>
      <c r="S8" s="25"/>
      <c r="T8" s="226"/>
      <c r="U8" s="227"/>
      <c r="V8" s="227"/>
      <c r="W8" s="194" t="s">
        <v>26</v>
      </c>
      <c r="X8" s="195"/>
      <c r="Y8" s="196"/>
      <c r="Z8" s="194" t="s">
        <v>27</v>
      </c>
      <c r="AA8" s="195"/>
      <c r="AB8" s="196"/>
      <c r="AC8" s="194" t="s">
        <v>28</v>
      </c>
      <c r="AD8" s="195"/>
      <c r="AE8" s="196"/>
      <c r="AF8" s="194" t="s">
        <v>29</v>
      </c>
      <c r="AG8" s="195"/>
      <c r="AH8" s="196"/>
      <c r="AI8" s="226"/>
      <c r="AJ8" s="227"/>
      <c r="AK8" s="227"/>
      <c r="AL8" s="208" t="s">
        <v>24</v>
      </c>
      <c r="AM8" s="209"/>
      <c r="AN8" s="210"/>
      <c r="AO8" s="208" t="s">
        <v>25</v>
      </c>
      <c r="AP8" s="209"/>
      <c r="AQ8" s="210"/>
      <c r="AR8" s="226"/>
      <c r="AS8" s="227"/>
      <c r="AT8" s="227"/>
      <c r="AU8" s="194" t="s">
        <v>26</v>
      </c>
      <c r="AV8" s="195"/>
      <c r="AW8" s="196"/>
      <c r="AX8" s="194" t="s">
        <v>27</v>
      </c>
      <c r="AY8" s="195"/>
      <c r="AZ8" s="196"/>
      <c r="BA8" s="194" t="s">
        <v>28</v>
      </c>
      <c r="BB8" s="195"/>
      <c r="BC8" s="196"/>
      <c r="BD8" s="194" t="s">
        <v>29</v>
      </c>
      <c r="BE8" s="195"/>
      <c r="BF8" s="223"/>
      <c r="BG8" s="222"/>
      <c r="BH8" s="88"/>
      <c r="BI8" s="88"/>
      <c r="BJ8" s="88"/>
      <c r="BK8" s="88"/>
      <c r="BL8" s="88"/>
      <c r="BM8" s="204" t="s">
        <v>30</v>
      </c>
      <c r="BN8" s="205"/>
      <c r="BO8" s="206"/>
      <c r="BP8" s="202" t="s">
        <v>21</v>
      </c>
      <c r="BQ8" s="203"/>
      <c r="BR8" s="194" t="s">
        <v>24</v>
      </c>
      <c r="BS8" s="195"/>
      <c r="BT8" s="196"/>
      <c r="BU8" s="194" t="s">
        <v>25</v>
      </c>
      <c r="BV8" s="195"/>
      <c r="BW8" s="196"/>
      <c r="BX8" s="204" t="s">
        <v>30</v>
      </c>
      <c r="BY8" s="205"/>
      <c r="BZ8" s="206"/>
      <c r="CA8" s="202" t="s">
        <v>21</v>
      </c>
      <c r="CB8" s="207"/>
      <c r="CC8" s="195" t="s">
        <v>26</v>
      </c>
      <c r="CD8" s="195"/>
      <c r="CE8" s="196"/>
      <c r="CF8" s="194" t="s">
        <v>27</v>
      </c>
      <c r="CG8" s="195"/>
      <c r="CH8" s="196"/>
      <c r="CI8" s="194" t="s">
        <v>28</v>
      </c>
      <c r="CJ8" s="195"/>
      <c r="CK8" s="196"/>
      <c r="CL8" s="194" t="s">
        <v>29</v>
      </c>
      <c r="CM8" s="195"/>
      <c r="CN8" s="195"/>
      <c r="CO8" s="2"/>
    </row>
    <row r="9" spans="2:93" s="13" customFormat="1" ht="15.75" customHeight="1">
      <c r="C9" s="197"/>
      <c r="D9" s="197"/>
      <c r="E9" s="197"/>
      <c r="F9" s="197"/>
      <c r="G9" s="198"/>
      <c r="H9" s="199" t="s">
        <v>2</v>
      </c>
      <c r="I9" s="200"/>
      <c r="J9" s="201"/>
      <c r="K9" s="183" t="s">
        <v>2</v>
      </c>
      <c r="L9" s="184"/>
      <c r="M9" s="185"/>
      <c r="N9" s="186"/>
      <c r="O9" s="187"/>
      <c r="P9" s="188"/>
      <c r="Q9" s="186"/>
      <c r="R9" s="187"/>
      <c r="S9" s="188"/>
      <c r="T9" s="183" t="s">
        <v>2</v>
      </c>
      <c r="U9" s="184"/>
      <c r="V9" s="185"/>
      <c r="W9" s="186"/>
      <c r="X9" s="187"/>
      <c r="Y9" s="188"/>
      <c r="Z9" s="186"/>
      <c r="AA9" s="187"/>
      <c r="AB9" s="188"/>
      <c r="AC9" s="186"/>
      <c r="AD9" s="187"/>
      <c r="AE9" s="188"/>
      <c r="AF9" s="186"/>
      <c r="AG9" s="187"/>
      <c r="AH9" s="188"/>
      <c r="AI9" s="183" t="s">
        <v>2</v>
      </c>
      <c r="AJ9" s="184"/>
      <c r="AK9" s="185"/>
      <c r="AL9" s="186"/>
      <c r="AM9" s="187"/>
      <c r="AN9" s="188"/>
      <c r="AO9" s="191"/>
      <c r="AP9" s="192"/>
      <c r="AQ9" s="193"/>
      <c r="AR9" s="183" t="s">
        <v>2</v>
      </c>
      <c r="AS9" s="184"/>
      <c r="AT9" s="185"/>
      <c r="AU9" s="186"/>
      <c r="AV9" s="187"/>
      <c r="AW9" s="188"/>
      <c r="AX9" s="186"/>
      <c r="AY9" s="187"/>
      <c r="AZ9" s="188"/>
      <c r="BA9" s="186"/>
      <c r="BB9" s="187"/>
      <c r="BC9" s="188"/>
      <c r="BD9" s="186"/>
      <c r="BE9" s="187"/>
      <c r="BF9" s="189"/>
      <c r="BG9" s="190" t="s">
        <v>2</v>
      </c>
      <c r="BH9" s="178"/>
      <c r="BI9" s="178"/>
      <c r="BJ9" s="178" t="s">
        <v>31</v>
      </c>
      <c r="BK9" s="178"/>
      <c r="BL9" s="178"/>
      <c r="BM9" s="179" t="s">
        <v>32</v>
      </c>
      <c r="BN9" s="180"/>
      <c r="BO9" s="181"/>
      <c r="BP9" s="182" t="s">
        <v>33</v>
      </c>
      <c r="BQ9" s="182"/>
      <c r="BR9" s="179"/>
      <c r="BS9" s="180"/>
      <c r="BT9" s="181"/>
      <c r="BU9" s="179"/>
      <c r="BV9" s="180"/>
      <c r="BW9" s="181"/>
      <c r="BX9" s="179" t="s">
        <v>32</v>
      </c>
      <c r="BY9" s="180"/>
      <c r="BZ9" s="181"/>
      <c r="CA9" s="175" t="s">
        <v>33</v>
      </c>
      <c r="CB9" s="176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</row>
    <row r="10" spans="2:93" s="11" customFormat="1" ht="15.75" customHeight="1">
      <c r="C10" s="86" t="s">
        <v>6</v>
      </c>
      <c r="D10" s="86"/>
      <c r="E10" s="86"/>
      <c r="F10" s="86"/>
      <c r="G10" s="84"/>
      <c r="H10" s="177">
        <f>K10+T10+AI10+AR10</f>
        <v>574</v>
      </c>
      <c r="I10" s="163"/>
      <c r="J10" s="164"/>
      <c r="K10" s="162">
        <f t="shared" ref="K10" si="0">SUM(N10:S10)</f>
        <v>28</v>
      </c>
      <c r="L10" s="163"/>
      <c r="M10" s="164"/>
      <c r="N10" s="162">
        <v>12</v>
      </c>
      <c r="O10" s="163"/>
      <c r="P10" s="164"/>
      <c r="Q10" s="162">
        <v>16</v>
      </c>
      <c r="R10" s="163"/>
      <c r="S10" s="164"/>
      <c r="T10" s="162">
        <f t="shared" ref="T10" si="1">SUM(W10:AH10)</f>
        <v>87</v>
      </c>
      <c r="U10" s="163"/>
      <c r="V10" s="164"/>
      <c r="W10" s="162">
        <v>22</v>
      </c>
      <c r="X10" s="163"/>
      <c r="Y10" s="164"/>
      <c r="Z10" s="162">
        <v>32</v>
      </c>
      <c r="AA10" s="163"/>
      <c r="AB10" s="164"/>
      <c r="AC10" s="162">
        <v>25</v>
      </c>
      <c r="AD10" s="163"/>
      <c r="AE10" s="164"/>
      <c r="AF10" s="162">
        <v>8</v>
      </c>
      <c r="AG10" s="163"/>
      <c r="AH10" s="164"/>
      <c r="AI10" s="162">
        <f t="shared" ref="AI10" si="2">SUM(AL10:AQ10)</f>
        <v>81</v>
      </c>
      <c r="AJ10" s="163"/>
      <c r="AK10" s="164"/>
      <c r="AL10" s="162">
        <v>29</v>
      </c>
      <c r="AM10" s="163"/>
      <c r="AN10" s="164"/>
      <c r="AO10" s="162">
        <v>52</v>
      </c>
      <c r="AP10" s="163"/>
      <c r="AQ10" s="164"/>
      <c r="AR10" s="162">
        <f>SUM(AU10:BF10)</f>
        <v>378</v>
      </c>
      <c r="AS10" s="163"/>
      <c r="AT10" s="164"/>
      <c r="AU10" s="162">
        <v>73</v>
      </c>
      <c r="AV10" s="163"/>
      <c r="AW10" s="164"/>
      <c r="AX10" s="162">
        <v>91</v>
      </c>
      <c r="AY10" s="163"/>
      <c r="AZ10" s="164"/>
      <c r="BA10" s="162">
        <v>110</v>
      </c>
      <c r="BB10" s="163"/>
      <c r="BC10" s="164"/>
      <c r="BD10" s="162">
        <v>104</v>
      </c>
      <c r="BE10" s="163"/>
      <c r="BF10" s="165"/>
      <c r="BG10" s="152">
        <v>4068</v>
      </c>
      <c r="BH10" s="153"/>
      <c r="BI10" s="153"/>
      <c r="BJ10" s="171">
        <f>H10/BG10*100</f>
        <v>14.110127826941987</v>
      </c>
      <c r="BK10" s="171"/>
      <c r="BL10" s="171"/>
      <c r="BM10" s="162">
        <v>2243</v>
      </c>
      <c r="BN10" s="163"/>
      <c r="BO10" s="164"/>
      <c r="BP10" s="158">
        <f>($AI10+$K10)/$BM10*100</f>
        <v>4.8595630851538116</v>
      </c>
      <c r="BQ10" s="158"/>
      <c r="BR10" s="167"/>
      <c r="BS10" s="168"/>
      <c r="BT10" s="169"/>
      <c r="BU10" s="167"/>
      <c r="BV10" s="168"/>
      <c r="BW10" s="169"/>
      <c r="BX10" s="167">
        <v>1825</v>
      </c>
      <c r="BY10" s="168"/>
      <c r="BZ10" s="169"/>
      <c r="CA10" s="156">
        <f>($T10+$AR10)/$BX10*100</f>
        <v>25.479452054794521</v>
      </c>
      <c r="CB10" s="157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2"/>
    </row>
    <row r="11" spans="2:93" ht="15.75" hidden="1" customHeight="1" outlineLevel="1">
      <c r="C11" s="86" t="s">
        <v>11</v>
      </c>
      <c r="D11" s="86"/>
      <c r="E11" s="86"/>
      <c r="F11" s="86"/>
      <c r="G11" s="84"/>
      <c r="H11" s="172">
        <v>355118</v>
      </c>
      <c r="I11" s="173"/>
      <c r="J11" s="174"/>
      <c r="K11" s="167">
        <v>14174</v>
      </c>
      <c r="L11" s="168"/>
      <c r="M11" s="169"/>
      <c r="N11" s="167">
        <v>4972</v>
      </c>
      <c r="O11" s="168"/>
      <c r="P11" s="169"/>
      <c r="Q11" s="167">
        <v>9202</v>
      </c>
      <c r="R11" s="168"/>
      <c r="S11" s="169"/>
      <c r="T11" s="167">
        <v>79560</v>
      </c>
      <c r="U11" s="168"/>
      <c r="V11" s="169"/>
      <c r="W11" s="167">
        <v>17174</v>
      </c>
      <c r="X11" s="168"/>
      <c r="Y11" s="169"/>
      <c r="Z11" s="167">
        <v>27572</v>
      </c>
      <c r="AA11" s="168"/>
      <c r="AB11" s="169"/>
      <c r="AC11" s="167">
        <v>23627</v>
      </c>
      <c r="AD11" s="168"/>
      <c r="AE11" s="169"/>
      <c r="AF11" s="167">
        <v>11187</v>
      </c>
      <c r="AG11" s="168"/>
      <c r="AH11" s="169"/>
      <c r="AI11" s="167">
        <v>35659</v>
      </c>
      <c r="AJ11" s="168"/>
      <c r="AK11" s="169"/>
      <c r="AL11" s="167">
        <v>13425</v>
      </c>
      <c r="AM11" s="168"/>
      <c r="AN11" s="169"/>
      <c r="AO11" s="167">
        <v>22234</v>
      </c>
      <c r="AP11" s="168"/>
      <c r="AQ11" s="169"/>
      <c r="AR11" s="167">
        <v>225725</v>
      </c>
      <c r="AS11" s="168"/>
      <c r="AT11" s="169"/>
      <c r="AU11" s="162">
        <v>37619</v>
      </c>
      <c r="AV11" s="163"/>
      <c r="AW11" s="164"/>
      <c r="AX11" s="162">
        <v>59636</v>
      </c>
      <c r="AY11" s="163"/>
      <c r="AZ11" s="164"/>
      <c r="BA11" s="162">
        <v>65455</v>
      </c>
      <c r="BB11" s="163"/>
      <c r="BC11" s="164"/>
      <c r="BD11" s="162">
        <v>63015</v>
      </c>
      <c r="BE11" s="163"/>
      <c r="BF11" s="165"/>
      <c r="BG11" s="152">
        <v>2176431</v>
      </c>
      <c r="BH11" s="153"/>
      <c r="BI11" s="153"/>
      <c r="BJ11" s="158">
        <f t="shared" ref="BJ11:BJ32" si="3">H11/BG11*100</f>
        <v>16.31652921686927</v>
      </c>
      <c r="BK11" s="158"/>
      <c r="BL11" s="158"/>
      <c r="BM11" s="167">
        <v>1176852</v>
      </c>
      <c r="BN11" s="168"/>
      <c r="BO11" s="169"/>
      <c r="BP11" s="158">
        <f>($AI11+$K11)/$BM11*100</f>
        <v>4.2344321970817065</v>
      </c>
      <c r="BQ11" s="158"/>
      <c r="BR11" s="167"/>
      <c r="BS11" s="168"/>
      <c r="BT11" s="169"/>
      <c r="BU11" s="167"/>
      <c r="BV11" s="168"/>
      <c r="BW11" s="169"/>
      <c r="BX11" s="167">
        <v>999579</v>
      </c>
      <c r="BY11" s="168"/>
      <c r="BZ11" s="169"/>
      <c r="CA11" s="156">
        <f t="shared" ref="CA11:CA32" si="4">($T11+$AR11)/$BX11*100</f>
        <v>30.541357911680816</v>
      </c>
      <c r="CB11" s="157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2"/>
    </row>
    <row r="12" spans="2:93" ht="15.75" customHeight="1" collapsed="1">
      <c r="C12" s="86" t="s">
        <v>11</v>
      </c>
      <c r="D12" s="86"/>
      <c r="E12" s="86"/>
      <c r="F12" s="86"/>
      <c r="G12" s="84"/>
      <c r="H12" s="166">
        <f>H11/1000</f>
        <v>355.11799999999999</v>
      </c>
      <c r="I12" s="159"/>
      <c r="J12" s="159"/>
      <c r="K12" s="159">
        <f t="shared" ref="K12" si="5">K11/1000</f>
        <v>14.173999999999999</v>
      </c>
      <c r="L12" s="159"/>
      <c r="M12" s="159"/>
      <c r="N12" s="159">
        <f t="shared" ref="N12" si="6">N11/1000</f>
        <v>4.9720000000000004</v>
      </c>
      <c r="O12" s="159"/>
      <c r="P12" s="159"/>
      <c r="Q12" s="159">
        <f t="shared" ref="Q12" si="7">Q11/1000</f>
        <v>9.202</v>
      </c>
      <c r="R12" s="159"/>
      <c r="S12" s="159"/>
      <c r="T12" s="159">
        <f t="shared" ref="T12" si="8">T11/1000</f>
        <v>79.56</v>
      </c>
      <c r="U12" s="159"/>
      <c r="V12" s="159"/>
      <c r="W12" s="159">
        <f t="shared" ref="W12" si="9">W11/1000</f>
        <v>17.173999999999999</v>
      </c>
      <c r="X12" s="159"/>
      <c r="Y12" s="159"/>
      <c r="Z12" s="159">
        <f t="shared" ref="Z12" si="10">Z11/1000</f>
        <v>27.571999999999999</v>
      </c>
      <c r="AA12" s="159"/>
      <c r="AB12" s="159"/>
      <c r="AC12" s="159">
        <f t="shared" ref="AC12" si="11">AC11/1000</f>
        <v>23.626999999999999</v>
      </c>
      <c r="AD12" s="159"/>
      <c r="AE12" s="159"/>
      <c r="AF12" s="159">
        <f t="shared" ref="AF12" si="12">AF11/1000</f>
        <v>11.186999999999999</v>
      </c>
      <c r="AG12" s="159"/>
      <c r="AH12" s="159"/>
      <c r="AI12" s="159">
        <f t="shared" ref="AI12" si="13">AI11/1000</f>
        <v>35.658999999999999</v>
      </c>
      <c r="AJ12" s="159"/>
      <c r="AK12" s="159"/>
      <c r="AL12" s="159">
        <f t="shared" ref="AL12" si="14">AL11/1000</f>
        <v>13.425000000000001</v>
      </c>
      <c r="AM12" s="159"/>
      <c r="AN12" s="159"/>
      <c r="AO12" s="159">
        <f t="shared" ref="AO12" si="15">AO11/1000</f>
        <v>22.234000000000002</v>
      </c>
      <c r="AP12" s="159"/>
      <c r="AQ12" s="159"/>
      <c r="AR12" s="159">
        <f t="shared" ref="AR12" si="16">AR11/1000</f>
        <v>225.72499999999999</v>
      </c>
      <c r="AS12" s="159"/>
      <c r="AT12" s="159"/>
      <c r="AU12" s="162">
        <v>37619</v>
      </c>
      <c r="AV12" s="163"/>
      <c r="AW12" s="164"/>
      <c r="AX12" s="162">
        <v>59636</v>
      </c>
      <c r="AY12" s="163"/>
      <c r="AZ12" s="164"/>
      <c r="BA12" s="162">
        <v>65455</v>
      </c>
      <c r="BB12" s="163"/>
      <c r="BC12" s="164"/>
      <c r="BD12" s="162">
        <v>63015</v>
      </c>
      <c r="BE12" s="163"/>
      <c r="BF12" s="165"/>
      <c r="BG12" s="166">
        <f>BG11/1000</f>
        <v>2176.431</v>
      </c>
      <c r="BH12" s="159"/>
      <c r="BI12" s="159"/>
      <c r="BJ12" s="158">
        <f t="shared" si="3"/>
        <v>16.31652921686927</v>
      </c>
      <c r="BK12" s="158"/>
      <c r="BL12" s="158"/>
      <c r="BM12" s="159">
        <f>BM11/1000</f>
        <v>1176.8520000000001</v>
      </c>
      <c r="BN12" s="159"/>
      <c r="BO12" s="159"/>
      <c r="BP12" s="158">
        <f>($AI12+$K12)/$BM12*100</f>
        <v>4.2344321970817056</v>
      </c>
      <c r="BQ12" s="158"/>
      <c r="BR12" s="155"/>
      <c r="BS12" s="155"/>
      <c r="BT12" s="155"/>
      <c r="BU12" s="155"/>
      <c r="BV12" s="155"/>
      <c r="BW12" s="155"/>
      <c r="BX12" s="159">
        <f>BX11/1000</f>
        <v>999.57899999999995</v>
      </c>
      <c r="BY12" s="159"/>
      <c r="BZ12" s="159"/>
      <c r="CA12" s="156">
        <f t="shared" si="4"/>
        <v>30.541357911680816</v>
      </c>
      <c r="CB12" s="157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2"/>
    </row>
    <row r="13" spans="2:93" ht="15.75" customHeight="1">
      <c r="C13" s="86" t="s">
        <v>14</v>
      </c>
      <c r="D13" s="86"/>
      <c r="E13" s="86"/>
      <c r="F13" s="86"/>
      <c r="G13" s="84"/>
      <c r="H13" s="160">
        <f>SUM(H10,H15:J23)</f>
        <v>15312</v>
      </c>
      <c r="I13" s="161"/>
      <c r="J13" s="161"/>
      <c r="K13" s="161">
        <f t="shared" ref="K13" si="17">SUM(K10,K15:M23)</f>
        <v>530</v>
      </c>
      <c r="L13" s="161"/>
      <c r="M13" s="161"/>
      <c r="N13" s="161">
        <f t="shared" ref="N13" si="18">SUM(N10,N15:P23)</f>
        <v>202</v>
      </c>
      <c r="O13" s="161"/>
      <c r="P13" s="161"/>
      <c r="Q13" s="161">
        <f t="shared" ref="Q13" si="19">SUM(Q10,Q15:S23)</f>
        <v>328</v>
      </c>
      <c r="R13" s="161"/>
      <c r="S13" s="161"/>
      <c r="T13" s="153">
        <f t="shared" ref="T13" si="20">SUM(T10,T15:V23)</f>
        <v>2959</v>
      </c>
      <c r="U13" s="153"/>
      <c r="V13" s="153"/>
      <c r="W13" s="153">
        <f t="shared" ref="W13" si="21">SUM(W10,W15:Y23)</f>
        <v>569</v>
      </c>
      <c r="X13" s="153"/>
      <c r="Y13" s="153"/>
      <c r="Z13" s="153">
        <f t="shared" ref="Z13" si="22">SUM(Z10,Z15:AB23)</f>
        <v>996</v>
      </c>
      <c r="AA13" s="153"/>
      <c r="AB13" s="153"/>
      <c r="AC13" s="153">
        <f t="shared" ref="AC13" si="23">SUM(AC10,AC15:AE23)</f>
        <v>920</v>
      </c>
      <c r="AD13" s="153"/>
      <c r="AE13" s="153"/>
      <c r="AF13" s="153">
        <f t="shared" ref="AF13" si="24">SUM(AF10,AF15:AH23)</f>
        <v>474</v>
      </c>
      <c r="AG13" s="153"/>
      <c r="AH13" s="153"/>
      <c r="AI13" s="153">
        <f t="shared" ref="AI13" si="25">SUM(AI10,AI15:AK23)</f>
        <v>1477</v>
      </c>
      <c r="AJ13" s="153"/>
      <c r="AK13" s="153"/>
      <c r="AL13" s="153">
        <f t="shared" ref="AL13" si="26">SUM(AL10,AL15:AN23)</f>
        <v>546</v>
      </c>
      <c r="AM13" s="153"/>
      <c r="AN13" s="153"/>
      <c r="AO13" s="153">
        <f t="shared" ref="AO13" si="27">SUM(AO10,AO15:AQ23)</f>
        <v>931</v>
      </c>
      <c r="AP13" s="153"/>
      <c r="AQ13" s="153"/>
      <c r="AR13" s="153">
        <f t="shared" ref="AR13" si="28">SUM(AR10,AR15:AT23)</f>
        <v>10346</v>
      </c>
      <c r="AS13" s="153"/>
      <c r="AT13" s="153"/>
      <c r="AU13" s="149">
        <v>37619</v>
      </c>
      <c r="AV13" s="150"/>
      <c r="AW13" s="154"/>
      <c r="AX13" s="149">
        <v>59636</v>
      </c>
      <c r="AY13" s="150"/>
      <c r="AZ13" s="154"/>
      <c r="BA13" s="149">
        <v>65455</v>
      </c>
      <c r="BB13" s="150"/>
      <c r="BC13" s="154"/>
      <c r="BD13" s="149">
        <v>63015</v>
      </c>
      <c r="BE13" s="150"/>
      <c r="BF13" s="151"/>
      <c r="BG13" s="152">
        <f t="shared" ref="BG13" si="29">SUM(BG10,BG15:BI23)</f>
        <v>102776</v>
      </c>
      <c r="BH13" s="153"/>
      <c r="BI13" s="153"/>
      <c r="BJ13" s="158">
        <f>H13/BG13*100</f>
        <v>14.89841986455982</v>
      </c>
      <c r="BK13" s="158"/>
      <c r="BL13" s="158"/>
      <c r="BM13" s="153">
        <f t="shared" ref="BM13" si="30">SUM(BM10,BM15:BO23)</f>
        <v>54392</v>
      </c>
      <c r="BN13" s="153"/>
      <c r="BO13" s="153"/>
      <c r="BP13" s="158">
        <f>($AI13+$K13)/$BM13*100</f>
        <v>3.6898808648330639</v>
      </c>
      <c r="BQ13" s="158"/>
      <c r="BR13" s="155"/>
      <c r="BS13" s="155"/>
      <c r="BT13" s="155"/>
      <c r="BU13" s="155"/>
      <c r="BV13" s="155"/>
      <c r="BW13" s="155"/>
      <c r="BX13" s="153">
        <f t="shared" ref="BX13" si="31">SUM(BX10,BX15:BZ23)</f>
        <v>48384</v>
      </c>
      <c r="BY13" s="153"/>
      <c r="BZ13" s="153"/>
      <c r="CA13" s="156">
        <f>($T13+$AR13)/$BX13*100</f>
        <v>27.498759920634917</v>
      </c>
      <c r="CB13" s="157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2"/>
    </row>
    <row r="14" spans="2:93" ht="15.75" customHeight="1">
      <c r="C14" s="16"/>
      <c r="D14" s="16"/>
      <c r="E14" s="16"/>
      <c r="F14" s="16"/>
      <c r="G14" s="15"/>
      <c r="H14" s="100"/>
      <c r="I14" s="101"/>
      <c r="J14" s="102"/>
      <c r="K14" s="92"/>
      <c r="L14" s="93"/>
      <c r="M14" s="94"/>
      <c r="N14" s="92"/>
      <c r="O14" s="93"/>
      <c r="P14" s="94"/>
      <c r="Q14" s="92"/>
      <c r="R14" s="93"/>
      <c r="S14" s="94"/>
      <c r="T14" s="92"/>
      <c r="U14" s="93"/>
      <c r="V14" s="94"/>
      <c r="W14" s="92"/>
      <c r="X14" s="93"/>
      <c r="Y14" s="94"/>
      <c r="Z14" s="92"/>
      <c r="AA14" s="93"/>
      <c r="AB14" s="94"/>
      <c r="AC14" s="92"/>
      <c r="AD14" s="93"/>
      <c r="AE14" s="94"/>
      <c r="AF14" s="92"/>
      <c r="AG14" s="93"/>
      <c r="AH14" s="94"/>
      <c r="AI14" s="92"/>
      <c r="AJ14" s="93"/>
      <c r="AK14" s="94"/>
      <c r="AL14" s="56"/>
      <c r="AM14" s="56"/>
      <c r="AN14" s="56"/>
      <c r="AO14" s="56"/>
      <c r="AP14" s="56"/>
      <c r="AQ14" s="56"/>
      <c r="AR14" s="89"/>
      <c r="AS14" s="90"/>
      <c r="AT14" s="91"/>
      <c r="AU14" s="57"/>
      <c r="AV14" s="58"/>
      <c r="AW14" s="59"/>
      <c r="AX14" s="57"/>
      <c r="AY14" s="58"/>
      <c r="AZ14" s="59"/>
      <c r="BA14" s="57"/>
      <c r="BB14" s="58"/>
      <c r="BC14" s="59"/>
      <c r="BD14" s="57"/>
      <c r="BE14" s="58"/>
      <c r="BF14" s="60"/>
      <c r="BG14" s="98"/>
      <c r="BH14" s="90"/>
      <c r="BI14" s="91"/>
      <c r="BJ14" s="95"/>
      <c r="BK14" s="96"/>
      <c r="BL14" s="97"/>
      <c r="BM14" s="89"/>
      <c r="BN14" s="90"/>
      <c r="BO14" s="91"/>
      <c r="BP14" s="95"/>
      <c r="BQ14" s="97"/>
      <c r="BR14" s="61"/>
      <c r="BS14" s="61"/>
      <c r="BT14" s="61"/>
      <c r="BU14" s="61"/>
      <c r="BV14" s="61"/>
      <c r="BW14" s="61"/>
      <c r="BX14" s="89"/>
      <c r="BY14" s="90"/>
      <c r="BZ14" s="91"/>
      <c r="CA14" s="62"/>
      <c r="CB14" s="63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2"/>
    </row>
    <row r="15" spans="2:93" ht="15.75" customHeight="1">
      <c r="C15" s="86" t="s">
        <v>3</v>
      </c>
      <c r="D15" s="86"/>
      <c r="E15" s="86"/>
      <c r="F15" s="86"/>
      <c r="G15" s="84"/>
      <c r="H15" s="152">
        <v>8374</v>
      </c>
      <c r="I15" s="153"/>
      <c r="J15" s="153"/>
      <c r="K15" s="153">
        <v>301</v>
      </c>
      <c r="L15" s="153"/>
      <c r="M15" s="153"/>
      <c r="N15" s="153">
        <v>112</v>
      </c>
      <c r="O15" s="153"/>
      <c r="P15" s="153"/>
      <c r="Q15" s="153">
        <v>189</v>
      </c>
      <c r="R15" s="153"/>
      <c r="S15" s="153"/>
      <c r="T15" s="153">
        <v>1711</v>
      </c>
      <c r="U15" s="153"/>
      <c r="V15" s="153"/>
      <c r="W15" s="153">
        <v>316</v>
      </c>
      <c r="X15" s="153"/>
      <c r="Y15" s="153"/>
      <c r="Z15" s="153">
        <v>571</v>
      </c>
      <c r="AA15" s="153"/>
      <c r="AB15" s="153"/>
      <c r="AC15" s="153">
        <v>540</v>
      </c>
      <c r="AD15" s="153"/>
      <c r="AE15" s="153"/>
      <c r="AF15" s="153">
        <v>284</v>
      </c>
      <c r="AG15" s="153"/>
      <c r="AH15" s="153"/>
      <c r="AI15" s="153">
        <v>793</v>
      </c>
      <c r="AJ15" s="153"/>
      <c r="AK15" s="153"/>
      <c r="AL15" s="153">
        <v>292</v>
      </c>
      <c r="AM15" s="153"/>
      <c r="AN15" s="153"/>
      <c r="AO15" s="153">
        <v>501</v>
      </c>
      <c r="AP15" s="153"/>
      <c r="AQ15" s="153"/>
      <c r="AR15" s="153">
        <v>5569</v>
      </c>
      <c r="AS15" s="153"/>
      <c r="AT15" s="153"/>
      <c r="AU15" s="149">
        <v>844</v>
      </c>
      <c r="AV15" s="150"/>
      <c r="AW15" s="154"/>
      <c r="AX15" s="149">
        <v>1503</v>
      </c>
      <c r="AY15" s="150"/>
      <c r="AZ15" s="154"/>
      <c r="BA15" s="149">
        <v>1608</v>
      </c>
      <c r="BB15" s="150"/>
      <c r="BC15" s="154"/>
      <c r="BD15" s="149">
        <v>1614</v>
      </c>
      <c r="BE15" s="150"/>
      <c r="BF15" s="151"/>
      <c r="BG15" s="152">
        <v>54055</v>
      </c>
      <c r="BH15" s="153"/>
      <c r="BI15" s="153"/>
      <c r="BJ15" s="158">
        <f>H15/BG15*100</f>
        <v>15.49162889649431</v>
      </c>
      <c r="BK15" s="158"/>
      <c r="BL15" s="158"/>
      <c r="BM15" s="153">
        <v>28408</v>
      </c>
      <c r="BN15" s="153"/>
      <c r="BO15" s="153"/>
      <c r="BP15" s="158">
        <f>($AI15+$K15)/$BM15*100</f>
        <v>3.8510278794705721</v>
      </c>
      <c r="BQ15" s="158"/>
      <c r="BR15" s="155"/>
      <c r="BS15" s="155"/>
      <c r="BT15" s="155"/>
      <c r="BU15" s="155"/>
      <c r="BV15" s="155"/>
      <c r="BW15" s="155"/>
      <c r="BX15" s="153">
        <v>25647</v>
      </c>
      <c r="BY15" s="153"/>
      <c r="BZ15" s="153"/>
      <c r="CA15" s="156">
        <f>($T15+$AR15)/$BX15*100</f>
        <v>28.385386205014228</v>
      </c>
      <c r="CB15" s="157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2"/>
    </row>
    <row r="16" spans="2:93" ht="15.75" customHeight="1">
      <c r="C16" s="86" t="s">
        <v>4</v>
      </c>
      <c r="D16" s="86"/>
      <c r="E16" s="86"/>
      <c r="F16" s="86"/>
      <c r="G16" s="84"/>
      <c r="H16" s="152">
        <v>1761</v>
      </c>
      <c r="I16" s="153"/>
      <c r="J16" s="153"/>
      <c r="K16" s="153">
        <v>59</v>
      </c>
      <c r="L16" s="153"/>
      <c r="M16" s="153"/>
      <c r="N16" s="153">
        <v>22</v>
      </c>
      <c r="O16" s="153"/>
      <c r="P16" s="153"/>
      <c r="Q16" s="153">
        <v>37</v>
      </c>
      <c r="R16" s="153"/>
      <c r="S16" s="153"/>
      <c r="T16" s="153">
        <v>347</v>
      </c>
      <c r="U16" s="153"/>
      <c r="V16" s="153"/>
      <c r="W16" s="153">
        <v>68</v>
      </c>
      <c r="X16" s="153"/>
      <c r="Y16" s="153"/>
      <c r="Z16" s="153">
        <v>137</v>
      </c>
      <c r="AA16" s="153"/>
      <c r="AB16" s="153"/>
      <c r="AC16" s="153">
        <v>106</v>
      </c>
      <c r="AD16" s="153"/>
      <c r="AE16" s="153"/>
      <c r="AF16" s="153">
        <v>36</v>
      </c>
      <c r="AG16" s="153"/>
      <c r="AH16" s="153"/>
      <c r="AI16" s="153">
        <v>168</v>
      </c>
      <c r="AJ16" s="153"/>
      <c r="AK16" s="153"/>
      <c r="AL16" s="153">
        <v>63</v>
      </c>
      <c r="AM16" s="153"/>
      <c r="AN16" s="153"/>
      <c r="AO16" s="153">
        <v>105</v>
      </c>
      <c r="AP16" s="153"/>
      <c r="AQ16" s="153"/>
      <c r="AR16" s="153">
        <v>1187</v>
      </c>
      <c r="AS16" s="153"/>
      <c r="AT16" s="153"/>
      <c r="AU16" s="149">
        <v>175</v>
      </c>
      <c r="AV16" s="150"/>
      <c r="AW16" s="154"/>
      <c r="AX16" s="149">
        <v>306</v>
      </c>
      <c r="AY16" s="150"/>
      <c r="AZ16" s="154"/>
      <c r="BA16" s="149">
        <v>352</v>
      </c>
      <c r="BB16" s="150"/>
      <c r="BC16" s="154"/>
      <c r="BD16" s="149">
        <v>354</v>
      </c>
      <c r="BE16" s="150"/>
      <c r="BF16" s="151"/>
      <c r="BG16" s="152">
        <v>12832</v>
      </c>
      <c r="BH16" s="153"/>
      <c r="BI16" s="153"/>
      <c r="BJ16" s="158">
        <f t="shared" ref="BJ16:BJ23" si="32">H16/BG16*100</f>
        <v>13.723503740648379</v>
      </c>
      <c r="BK16" s="158"/>
      <c r="BL16" s="158"/>
      <c r="BM16" s="153">
        <v>6845</v>
      </c>
      <c r="BN16" s="153"/>
      <c r="BO16" s="153"/>
      <c r="BP16" s="158">
        <f>($AI16+$K16)/$BM16*100</f>
        <v>3.316289262235208</v>
      </c>
      <c r="BQ16" s="158"/>
      <c r="BR16" s="155"/>
      <c r="BS16" s="155"/>
      <c r="BT16" s="155"/>
      <c r="BU16" s="155"/>
      <c r="BV16" s="155"/>
      <c r="BW16" s="155"/>
      <c r="BX16" s="153">
        <v>5987</v>
      </c>
      <c r="BY16" s="153"/>
      <c r="BZ16" s="153"/>
      <c r="CA16" s="156">
        <f>($T16+$AR16)/$BX16*100</f>
        <v>25.622181393018206</v>
      </c>
      <c r="CB16" s="157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2"/>
    </row>
    <row r="17" spans="3:93" ht="15.75" customHeight="1">
      <c r="C17" s="86" t="s">
        <v>12</v>
      </c>
      <c r="D17" s="86"/>
      <c r="E17" s="86"/>
      <c r="F17" s="86"/>
      <c r="G17" s="84"/>
      <c r="H17" s="152">
        <v>373</v>
      </c>
      <c r="I17" s="153"/>
      <c r="J17" s="153"/>
      <c r="K17" s="153">
        <v>2</v>
      </c>
      <c r="L17" s="153"/>
      <c r="M17" s="153"/>
      <c r="N17" s="153">
        <v>0</v>
      </c>
      <c r="O17" s="153"/>
      <c r="P17" s="153"/>
      <c r="Q17" s="153">
        <v>2</v>
      </c>
      <c r="R17" s="153"/>
      <c r="S17" s="153"/>
      <c r="T17" s="153">
        <v>25</v>
      </c>
      <c r="U17" s="153"/>
      <c r="V17" s="153"/>
      <c r="W17" s="153">
        <v>4</v>
      </c>
      <c r="X17" s="153"/>
      <c r="Y17" s="153"/>
      <c r="Z17" s="153">
        <v>6</v>
      </c>
      <c r="AA17" s="153"/>
      <c r="AB17" s="153"/>
      <c r="AC17" s="153">
        <v>10</v>
      </c>
      <c r="AD17" s="153"/>
      <c r="AE17" s="153"/>
      <c r="AF17" s="153">
        <v>5</v>
      </c>
      <c r="AG17" s="153"/>
      <c r="AH17" s="153"/>
      <c r="AI17" s="153">
        <v>44</v>
      </c>
      <c r="AJ17" s="153"/>
      <c r="AK17" s="153"/>
      <c r="AL17" s="153">
        <v>17</v>
      </c>
      <c r="AM17" s="153"/>
      <c r="AN17" s="153"/>
      <c r="AO17" s="153">
        <v>27</v>
      </c>
      <c r="AP17" s="153"/>
      <c r="AQ17" s="153"/>
      <c r="AR17" s="153">
        <v>302</v>
      </c>
      <c r="AS17" s="153"/>
      <c r="AT17" s="153"/>
      <c r="AU17" s="149">
        <v>51</v>
      </c>
      <c r="AV17" s="150"/>
      <c r="AW17" s="154"/>
      <c r="AX17" s="149">
        <v>74</v>
      </c>
      <c r="AY17" s="150"/>
      <c r="AZ17" s="154"/>
      <c r="BA17" s="149">
        <v>89</v>
      </c>
      <c r="BB17" s="150"/>
      <c r="BC17" s="154"/>
      <c r="BD17" s="149">
        <v>88</v>
      </c>
      <c r="BE17" s="150"/>
      <c r="BF17" s="151"/>
      <c r="BG17" s="152">
        <v>2917</v>
      </c>
      <c r="BH17" s="153"/>
      <c r="BI17" s="153"/>
      <c r="BJ17" s="158">
        <f t="shared" si="32"/>
        <v>12.787110044566335</v>
      </c>
      <c r="BK17" s="158"/>
      <c r="BL17" s="158"/>
      <c r="BM17" s="153">
        <v>1729</v>
      </c>
      <c r="BN17" s="153"/>
      <c r="BO17" s="153"/>
      <c r="BP17" s="158">
        <f>($AI17+$K17)/$BM17*100</f>
        <v>2.6604973973395025</v>
      </c>
      <c r="BQ17" s="158"/>
      <c r="BR17" s="155"/>
      <c r="BS17" s="155"/>
      <c r="BT17" s="155"/>
      <c r="BU17" s="155"/>
      <c r="BV17" s="155"/>
      <c r="BW17" s="155"/>
      <c r="BX17" s="153">
        <v>1188</v>
      </c>
      <c r="BY17" s="153"/>
      <c r="BZ17" s="153"/>
      <c r="CA17" s="156">
        <f t="shared" si="4"/>
        <v>27.525252525252526</v>
      </c>
      <c r="CB17" s="157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2"/>
    </row>
    <row r="18" spans="3:93" ht="15.75" customHeight="1">
      <c r="C18" s="86" t="s">
        <v>5</v>
      </c>
      <c r="D18" s="86"/>
      <c r="E18" s="86"/>
      <c r="F18" s="86"/>
      <c r="G18" s="84"/>
      <c r="H18" s="152">
        <v>589</v>
      </c>
      <c r="I18" s="153"/>
      <c r="J18" s="153"/>
      <c r="K18" s="153">
        <v>25</v>
      </c>
      <c r="L18" s="153"/>
      <c r="M18" s="153"/>
      <c r="N18" s="153">
        <v>9</v>
      </c>
      <c r="O18" s="153"/>
      <c r="P18" s="153"/>
      <c r="Q18" s="153">
        <v>16</v>
      </c>
      <c r="R18" s="153"/>
      <c r="S18" s="153"/>
      <c r="T18" s="153">
        <v>92</v>
      </c>
      <c r="U18" s="153"/>
      <c r="V18" s="153"/>
      <c r="W18" s="153">
        <v>11</v>
      </c>
      <c r="X18" s="153"/>
      <c r="Y18" s="153"/>
      <c r="Z18" s="153">
        <v>29</v>
      </c>
      <c r="AA18" s="153"/>
      <c r="AB18" s="153"/>
      <c r="AC18" s="153">
        <v>34</v>
      </c>
      <c r="AD18" s="153"/>
      <c r="AE18" s="153"/>
      <c r="AF18" s="153">
        <v>18</v>
      </c>
      <c r="AG18" s="153"/>
      <c r="AH18" s="153"/>
      <c r="AI18" s="153">
        <v>60</v>
      </c>
      <c r="AJ18" s="153"/>
      <c r="AK18" s="153"/>
      <c r="AL18" s="153">
        <v>23</v>
      </c>
      <c r="AM18" s="153"/>
      <c r="AN18" s="153"/>
      <c r="AO18" s="153">
        <v>37</v>
      </c>
      <c r="AP18" s="153"/>
      <c r="AQ18" s="153"/>
      <c r="AR18" s="153">
        <v>412</v>
      </c>
      <c r="AS18" s="153"/>
      <c r="AT18" s="153"/>
      <c r="AU18" s="149">
        <v>68</v>
      </c>
      <c r="AV18" s="150"/>
      <c r="AW18" s="154"/>
      <c r="AX18" s="149">
        <v>116</v>
      </c>
      <c r="AY18" s="150"/>
      <c r="AZ18" s="154"/>
      <c r="BA18" s="149">
        <v>104</v>
      </c>
      <c r="BB18" s="150"/>
      <c r="BC18" s="154"/>
      <c r="BD18" s="149">
        <v>124</v>
      </c>
      <c r="BE18" s="150"/>
      <c r="BF18" s="151"/>
      <c r="BG18" s="152">
        <v>4489</v>
      </c>
      <c r="BH18" s="153"/>
      <c r="BI18" s="153"/>
      <c r="BJ18" s="158">
        <f t="shared" si="32"/>
        <v>13.12096235241702</v>
      </c>
      <c r="BK18" s="158"/>
      <c r="BL18" s="158"/>
      <c r="BM18" s="153">
        <v>2589</v>
      </c>
      <c r="BN18" s="153"/>
      <c r="BO18" s="153"/>
      <c r="BP18" s="158">
        <f t="shared" ref="BP18:BP23" si="33">($AI18+$K18)/$BM18*100</f>
        <v>3.2831208960988798</v>
      </c>
      <c r="BQ18" s="158"/>
      <c r="BR18" s="155"/>
      <c r="BS18" s="155"/>
      <c r="BT18" s="155"/>
      <c r="BU18" s="155"/>
      <c r="BV18" s="155"/>
      <c r="BW18" s="155"/>
      <c r="BX18" s="153">
        <v>1900</v>
      </c>
      <c r="BY18" s="153"/>
      <c r="BZ18" s="153"/>
      <c r="CA18" s="156">
        <f t="shared" si="4"/>
        <v>26.526315789473685</v>
      </c>
      <c r="CB18" s="157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2"/>
    </row>
    <row r="19" spans="3:93" ht="15.75" customHeight="1">
      <c r="C19" s="86" t="s">
        <v>13</v>
      </c>
      <c r="D19" s="86"/>
      <c r="E19" s="86"/>
      <c r="F19" s="86"/>
      <c r="G19" s="84"/>
      <c r="H19" s="152">
        <v>508</v>
      </c>
      <c r="I19" s="153"/>
      <c r="J19" s="153"/>
      <c r="K19" s="153">
        <v>12</v>
      </c>
      <c r="L19" s="153"/>
      <c r="M19" s="153"/>
      <c r="N19" s="153">
        <v>6</v>
      </c>
      <c r="O19" s="153"/>
      <c r="P19" s="153"/>
      <c r="Q19" s="153">
        <v>6</v>
      </c>
      <c r="R19" s="153"/>
      <c r="S19" s="153"/>
      <c r="T19" s="153">
        <v>62</v>
      </c>
      <c r="U19" s="153"/>
      <c r="V19" s="153"/>
      <c r="W19" s="153">
        <v>14</v>
      </c>
      <c r="X19" s="153"/>
      <c r="Y19" s="153"/>
      <c r="Z19" s="153">
        <v>19</v>
      </c>
      <c r="AA19" s="153"/>
      <c r="AB19" s="153"/>
      <c r="AC19" s="153">
        <v>20</v>
      </c>
      <c r="AD19" s="153"/>
      <c r="AE19" s="153"/>
      <c r="AF19" s="153">
        <v>9</v>
      </c>
      <c r="AG19" s="153"/>
      <c r="AH19" s="153"/>
      <c r="AI19" s="153">
        <v>54</v>
      </c>
      <c r="AJ19" s="153"/>
      <c r="AK19" s="153"/>
      <c r="AL19" s="153">
        <v>12</v>
      </c>
      <c r="AM19" s="153"/>
      <c r="AN19" s="153"/>
      <c r="AO19" s="153">
        <v>42</v>
      </c>
      <c r="AP19" s="153"/>
      <c r="AQ19" s="153"/>
      <c r="AR19" s="153">
        <v>380</v>
      </c>
      <c r="AS19" s="153"/>
      <c r="AT19" s="153"/>
      <c r="AU19" s="149">
        <v>64</v>
      </c>
      <c r="AV19" s="150"/>
      <c r="AW19" s="154"/>
      <c r="AX19" s="149">
        <v>111</v>
      </c>
      <c r="AY19" s="150"/>
      <c r="AZ19" s="154"/>
      <c r="BA19" s="149">
        <v>103</v>
      </c>
      <c r="BB19" s="150"/>
      <c r="BC19" s="154"/>
      <c r="BD19" s="149">
        <v>102</v>
      </c>
      <c r="BE19" s="150"/>
      <c r="BF19" s="151"/>
      <c r="BG19" s="152">
        <v>3640</v>
      </c>
      <c r="BH19" s="153"/>
      <c r="BI19" s="153"/>
      <c r="BJ19" s="158">
        <f t="shared" si="32"/>
        <v>13.956043956043956</v>
      </c>
      <c r="BK19" s="158"/>
      <c r="BL19" s="158"/>
      <c r="BM19" s="153">
        <v>1842</v>
      </c>
      <c r="BN19" s="153"/>
      <c r="BO19" s="153"/>
      <c r="BP19" s="158">
        <f t="shared" si="33"/>
        <v>3.5830618892508146</v>
      </c>
      <c r="BQ19" s="158"/>
      <c r="BR19" s="155"/>
      <c r="BS19" s="155"/>
      <c r="BT19" s="155"/>
      <c r="BU19" s="155"/>
      <c r="BV19" s="155"/>
      <c r="BW19" s="155"/>
      <c r="BX19" s="153">
        <v>1798</v>
      </c>
      <c r="BY19" s="153"/>
      <c r="BZ19" s="153"/>
      <c r="CA19" s="156">
        <f t="shared" si="4"/>
        <v>24.582869855394883</v>
      </c>
      <c r="CB19" s="157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2"/>
    </row>
    <row r="20" spans="3:93" ht="15.75" customHeight="1">
      <c r="C20" s="86" t="s">
        <v>7</v>
      </c>
      <c r="D20" s="86"/>
      <c r="E20" s="86"/>
      <c r="F20" s="86"/>
      <c r="G20" s="84"/>
      <c r="H20" s="152">
        <v>650</v>
      </c>
      <c r="I20" s="153"/>
      <c r="J20" s="153"/>
      <c r="K20" s="153">
        <v>14</v>
      </c>
      <c r="L20" s="153"/>
      <c r="M20" s="153"/>
      <c r="N20" s="153">
        <v>6</v>
      </c>
      <c r="O20" s="153"/>
      <c r="P20" s="153"/>
      <c r="Q20" s="153">
        <v>8</v>
      </c>
      <c r="R20" s="153"/>
      <c r="S20" s="153"/>
      <c r="T20" s="153">
        <v>103</v>
      </c>
      <c r="U20" s="153"/>
      <c r="V20" s="153"/>
      <c r="W20" s="153">
        <v>19</v>
      </c>
      <c r="X20" s="153"/>
      <c r="Y20" s="153"/>
      <c r="Z20" s="153">
        <v>35</v>
      </c>
      <c r="AA20" s="153"/>
      <c r="AB20" s="153"/>
      <c r="AC20" s="153">
        <v>32</v>
      </c>
      <c r="AD20" s="153"/>
      <c r="AE20" s="153"/>
      <c r="AF20" s="153">
        <v>17</v>
      </c>
      <c r="AG20" s="153"/>
      <c r="AH20" s="153"/>
      <c r="AI20" s="153">
        <v>56</v>
      </c>
      <c r="AJ20" s="153"/>
      <c r="AK20" s="153"/>
      <c r="AL20" s="153">
        <v>21</v>
      </c>
      <c r="AM20" s="153"/>
      <c r="AN20" s="153"/>
      <c r="AO20" s="153">
        <v>35</v>
      </c>
      <c r="AP20" s="153"/>
      <c r="AQ20" s="153"/>
      <c r="AR20" s="153">
        <v>477</v>
      </c>
      <c r="AS20" s="153"/>
      <c r="AT20" s="153"/>
      <c r="AU20" s="149">
        <v>64</v>
      </c>
      <c r="AV20" s="150"/>
      <c r="AW20" s="154"/>
      <c r="AX20" s="149">
        <v>115</v>
      </c>
      <c r="AY20" s="150"/>
      <c r="AZ20" s="154"/>
      <c r="BA20" s="149">
        <v>135</v>
      </c>
      <c r="BB20" s="150"/>
      <c r="BC20" s="154"/>
      <c r="BD20" s="149">
        <v>163</v>
      </c>
      <c r="BE20" s="150"/>
      <c r="BF20" s="151"/>
      <c r="BG20" s="152">
        <v>3922</v>
      </c>
      <c r="BH20" s="153"/>
      <c r="BI20" s="153"/>
      <c r="BJ20" s="158">
        <f t="shared" si="32"/>
        <v>16.573176950535441</v>
      </c>
      <c r="BK20" s="158"/>
      <c r="BL20" s="158"/>
      <c r="BM20" s="153">
        <v>1966</v>
      </c>
      <c r="BN20" s="153"/>
      <c r="BO20" s="153"/>
      <c r="BP20" s="158">
        <f t="shared" si="33"/>
        <v>3.5605289928789419</v>
      </c>
      <c r="BQ20" s="158"/>
      <c r="BR20" s="155"/>
      <c r="BS20" s="155"/>
      <c r="BT20" s="155"/>
      <c r="BU20" s="155"/>
      <c r="BV20" s="155"/>
      <c r="BW20" s="155"/>
      <c r="BX20" s="153">
        <v>1956</v>
      </c>
      <c r="BY20" s="153"/>
      <c r="BZ20" s="153"/>
      <c r="CA20" s="156">
        <f t="shared" si="4"/>
        <v>29.652351738241311</v>
      </c>
      <c r="CB20" s="157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2"/>
    </row>
    <row r="21" spans="3:93" ht="15.75" customHeight="1">
      <c r="C21" s="86" t="s">
        <v>8</v>
      </c>
      <c r="D21" s="86"/>
      <c r="E21" s="86"/>
      <c r="F21" s="86"/>
      <c r="G21" s="84"/>
      <c r="H21" s="152">
        <v>663</v>
      </c>
      <c r="I21" s="153"/>
      <c r="J21" s="153"/>
      <c r="K21" s="153">
        <v>27</v>
      </c>
      <c r="L21" s="153"/>
      <c r="M21" s="153"/>
      <c r="N21" s="153">
        <v>12</v>
      </c>
      <c r="O21" s="153"/>
      <c r="P21" s="153"/>
      <c r="Q21" s="153">
        <v>15</v>
      </c>
      <c r="R21" s="153"/>
      <c r="S21" s="153"/>
      <c r="T21" s="153">
        <v>138</v>
      </c>
      <c r="U21" s="153"/>
      <c r="V21" s="153"/>
      <c r="W21" s="153">
        <v>33</v>
      </c>
      <c r="X21" s="153"/>
      <c r="Y21" s="153"/>
      <c r="Z21" s="153">
        <v>43</v>
      </c>
      <c r="AA21" s="153"/>
      <c r="AB21" s="153"/>
      <c r="AC21" s="153">
        <v>40</v>
      </c>
      <c r="AD21" s="153"/>
      <c r="AE21" s="153"/>
      <c r="AF21" s="153">
        <v>22</v>
      </c>
      <c r="AG21" s="153"/>
      <c r="AH21" s="153"/>
      <c r="AI21" s="153">
        <v>63</v>
      </c>
      <c r="AJ21" s="153"/>
      <c r="AK21" s="153"/>
      <c r="AL21" s="153">
        <v>34</v>
      </c>
      <c r="AM21" s="153"/>
      <c r="AN21" s="153"/>
      <c r="AO21" s="153">
        <v>29</v>
      </c>
      <c r="AP21" s="153"/>
      <c r="AQ21" s="153"/>
      <c r="AR21" s="153">
        <v>435</v>
      </c>
      <c r="AS21" s="153"/>
      <c r="AT21" s="153"/>
      <c r="AU21" s="149">
        <v>66</v>
      </c>
      <c r="AV21" s="150"/>
      <c r="AW21" s="154"/>
      <c r="AX21" s="149">
        <v>103</v>
      </c>
      <c r="AY21" s="150"/>
      <c r="AZ21" s="154"/>
      <c r="BA21" s="149">
        <v>122</v>
      </c>
      <c r="BB21" s="150"/>
      <c r="BC21" s="154"/>
      <c r="BD21" s="149">
        <v>144</v>
      </c>
      <c r="BE21" s="150"/>
      <c r="BF21" s="151"/>
      <c r="BG21" s="152">
        <v>4260</v>
      </c>
      <c r="BH21" s="153"/>
      <c r="BI21" s="153"/>
      <c r="BJ21" s="158">
        <f t="shared" si="32"/>
        <v>15.56338028169014</v>
      </c>
      <c r="BK21" s="158"/>
      <c r="BL21" s="158"/>
      <c r="BM21" s="153">
        <v>2272</v>
      </c>
      <c r="BN21" s="153"/>
      <c r="BO21" s="153"/>
      <c r="BP21" s="158">
        <f t="shared" si="33"/>
        <v>3.961267605633803</v>
      </c>
      <c r="BQ21" s="158"/>
      <c r="BR21" s="155"/>
      <c r="BS21" s="155"/>
      <c r="BT21" s="155"/>
      <c r="BU21" s="155"/>
      <c r="BV21" s="155"/>
      <c r="BW21" s="155"/>
      <c r="BX21" s="153">
        <v>1988</v>
      </c>
      <c r="BY21" s="153"/>
      <c r="BZ21" s="153"/>
      <c r="CA21" s="156">
        <f t="shared" si="4"/>
        <v>28.822937625754523</v>
      </c>
      <c r="CB21" s="157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2"/>
    </row>
    <row r="22" spans="3:93" ht="15.75" customHeight="1">
      <c r="C22" s="86" t="s">
        <v>9</v>
      </c>
      <c r="D22" s="86"/>
      <c r="E22" s="86"/>
      <c r="F22" s="86"/>
      <c r="G22" s="84"/>
      <c r="H22" s="152">
        <v>435</v>
      </c>
      <c r="I22" s="153"/>
      <c r="J22" s="153"/>
      <c r="K22" s="153">
        <v>9</v>
      </c>
      <c r="L22" s="153"/>
      <c r="M22" s="153"/>
      <c r="N22" s="153">
        <v>6</v>
      </c>
      <c r="O22" s="153"/>
      <c r="P22" s="153"/>
      <c r="Q22" s="153">
        <v>3</v>
      </c>
      <c r="R22" s="153"/>
      <c r="S22" s="153"/>
      <c r="T22" s="153">
        <v>113</v>
      </c>
      <c r="U22" s="153"/>
      <c r="V22" s="153"/>
      <c r="W22" s="153">
        <v>24</v>
      </c>
      <c r="X22" s="153"/>
      <c r="Y22" s="153"/>
      <c r="Z22" s="153">
        <v>36</v>
      </c>
      <c r="AA22" s="153"/>
      <c r="AB22" s="153"/>
      <c r="AC22" s="153">
        <v>34</v>
      </c>
      <c r="AD22" s="153"/>
      <c r="AE22" s="153"/>
      <c r="AF22" s="153">
        <v>19</v>
      </c>
      <c r="AG22" s="153"/>
      <c r="AH22" s="153"/>
      <c r="AI22" s="153">
        <v>37</v>
      </c>
      <c r="AJ22" s="153"/>
      <c r="AK22" s="153"/>
      <c r="AL22" s="153">
        <v>15</v>
      </c>
      <c r="AM22" s="153"/>
      <c r="AN22" s="153"/>
      <c r="AO22" s="153">
        <v>22</v>
      </c>
      <c r="AP22" s="153"/>
      <c r="AQ22" s="153"/>
      <c r="AR22" s="153">
        <v>276</v>
      </c>
      <c r="AS22" s="153"/>
      <c r="AT22" s="153"/>
      <c r="AU22" s="149">
        <v>42</v>
      </c>
      <c r="AV22" s="150"/>
      <c r="AW22" s="154"/>
      <c r="AX22" s="149">
        <v>76</v>
      </c>
      <c r="AY22" s="150"/>
      <c r="AZ22" s="154"/>
      <c r="BA22" s="149">
        <v>72</v>
      </c>
      <c r="BB22" s="150"/>
      <c r="BC22" s="154"/>
      <c r="BD22" s="149">
        <v>86</v>
      </c>
      <c r="BE22" s="150"/>
      <c r="BF22" s="151"/>
      <c r="BG22" s="152">
        <v>2977</v>
      </c>
      <c r="BH22" s="153"/>
      <c r="BI22" s="153"/>
      <c r="BJ22" s="158">
        <f t="shared" si="32"/>
        <v>14.612025529056098</v>
      </c>
      <c r="BK22" s="158"/>
      <c r="BL22" s="158"/>
      <c r="BM22" s="153">
        <v>1510</v>
      </c>
      <c r="BN22" s="153"/>
      <c r="BO22" s="153"/>
      <c r="BP22" s="158">
        <f t="shared" si="33"/>
        <v>3.0463576158940397</v>
      </c>
      <c r="BQ22" s="158"/>
      <c r="BR22" s="155"/>
      <c r="BS22" s="155"/>
      <c r="BT22" s="155"/>
      <c r="BU22" s="155"/>
      <c r="BV22" s="155"/>
      <c r="BW22" s="155"/>
      <c r="BX22" s="153">
        <v>1467</v>
      </c>
      <c r="BY22" s="153"/>
      <c r="BZ22" s="153"/>
      <c r="CA22" s="156">
        <f t="shared" si="4"/>
        <v>26.516700749829585</v>
      </c>
      <c r="CB22" s="157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2"/>
    </row>
    <row r="23" spans="3:93" ht="15.75" customHeight="1">
      <c r="C23" s="86" t="s">
        <v>10</v>
      </c>
      <c r="D23" s="86"/>
      <c r="E23" s="86"/>
      <c r="F23" s="86"/>
      <c r="G23" s="84"/>
      <c r="H23" s="152">
        <v>1385</v>
      </c>
      <c r="I23" s="153"/>
      <c r="J23" s="153"/>
      <c r="K23" s="153">
        <v>53</v>
      </c>
      <c r="L23" s="153"/>
      <c r="M23" s="153"/>
      <c r="N23" s="153">
        <v>17</v>
      </c>
      <c r="O23" s="153"/>
      <c r="P23" s="153"/>
      <c r="Q23" s="153">
        <v>36</v>
      </c>
      <c r="R23" s="153"/>
      <c r="S23" s="153"/>
      <c r="T23" s="153">
        <v>281</v>
      </c>
      <c r="U23" s="153"/>
      <c r="V23" s="153"/>
      <c r="W23" s="153">
        <v>58</v>
      </c>
      <c r="X23" s="153"/>
      <c r="Y23" s="153"/>
      <c r="Z23" s="153">
        <v>88</v>
      </c>
      <c r="AA23" s="153"/>
      <c r="AB23" s="153"/>
      <c r="AC23" s="153">
        <v>79</v>
      </c>
      <c r="AD23" s="153"/>
      <c r="AE23" s="153"/>
      <c r="AF23" s="153">
        <v>56</v>
      </c>
      <c r="AG23" s="153"/>
      <c r="AH23" s="153"/>
      <c r="AI23" s="153">
        <v>121</v>
      </c>
      <c r="AJ23" s="153"/>
      <c r="AK23" s="153"/>
      <c r="AL23" s="153">
        <v>40</v>
      </c>
      <c r="AM23" s="153"/>
      <c r="AN23" s="153"/>
      <c r="AO23" s="153">
        <v>81</v>
      </c>
      <c r="AP23" s="153"/>
      <c r="AQ23" s="153"/>
      <c r="AR23" s="153">
        <v>930</v>
      </c>
      <c r="AS23" s="153"/>
      <c r="AT23" s="153"/>
      <c r="AU23" s="149">
        <v>159</v>
      </c>
      <c r="AV23" s="150"/>
      <c r="AW23" s="154"/>
      <c r="AX23" s="149">
        <v>212</v>
      </c>
      <c r="AY23" s="150"/>
      <c r="AZ23" s="154"/>
      <c r="BA23" s="149">
        <v>276</v>
      </c>
      <c r="BB23" s="150"/>
      <c r="BC23" s="154"/>
      <c r="BD23" s="149">
        <v>283</v>
      </c>
      <c r="BE23" s="150"/>
      <c r="BF23" s="151"/>
      <c r="BG23" s="152">
        <v>9616</v>
      </c>
      <c r="BH23" s="153"/>
      <c r="BI23" s="153"/>
      <c r="BJ23" s="158">
        <f t="shared" si="32"/>
        <v>14.40307820299501</v>
      </c>
      <c r="BK23" s="158"/>
      <c r="BL23" s="158"/>
      <c r="BM23" s="153">
        <v>4988</v>
      </c>
      <c r="BN23" s="153"/>
      <c r="BO23" s="153"/>
      <c r="BP23" s="158">
        <f t="shared" si="33"/>
        <v>3.4883720930232558</v>
      </c>
      <c r="BQ23" s="158"/>
      <c r="BR23" s="155"/>
      <c r="BS23" s="155"/>
      <c r="BT23" s="155"/>
      <c r="BU23" s="155"/>
      <c r="BV23" s="155"/>
      <c r="BW23" s="155"/>
      <c r="BX23" s="153">
        <v>4628</v>
      </c>
      <c r="BY23" s="153"/>
      <c r="BZ23" s="153"/>
      <c r="CA23" s="156">
        <f t="shared" si="4"/>
        <v>26.166810717372513</v>
      </c>
      <c r="CB23" s="157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2"/>
    </row>
    <row r="24" spans="3:93" ht="15.75" customHeight="1">
      <c r="C24" s="86"/>
      <c r="D24" s="86"/>
      <c r="E24" s="86"/>
      <c r="F24" s="86"/>
      <c r="G24" s="84"/>
      <c r="H24" s="144"/>
      <c r="I24" s="139"/>
      <c r="J24" s="140"/>
      <c r="K24" s="138"/>
      <c r="L24" s="139"/>
      <c r="M24" s="140"/>
      <c r="N24" s="132"/>
      <c r="O24" s="133"/>
      <c r="P24" s="134"/>
      <c r="Q24" s="132"/>
      <c r="R24" s="133"/>
      <c r="S24" s="134"/>
      <c r="T24" s="138"/>
      <c r="U24" s="139"/>
      <c r="V24" s="140"/>
      <c r="W24" s="132"/>
      <c r="X24" s="133"/>
      <c r="Y24" s="134"/>
      <c r="Z24" s="132"/>
      <c r="AA24" s="133"/>
      <c r="AB24" s="134"/>
      <c r="AC24" s="132"/>
      <c r="AD24" s="133"/>
      <c r="AE24" s="134"/>
      <c r="AF24" s="132"/>
      <c r="AG24" s="133"/>
      <c r="AH24" s="134"/>
      <c r="AI24" s="138"/>
      <c r="AJ24" s="139"/>
      <c r="AK24" s="140"/>
      <c r="AL24" s="132"/>
      <c r="AM24" s="133"/>
      <c r="AN24" s="134"/>
      <c r="AO24" s="132"/>
      <c r="AP24" s="133"/>
      <c r="AQ24" s="134"/>
      <c r="AR24" s="138"/>
      <c r="AS24" s="139"/>
      <c r="AT24" s="140"/>
      <c r="AU24" s="132"/>
      <c r="AV24" s="133"/>
      <c r="AW24" s="134"/>
      <c r="AX24" s="132"/>
      <c r="AY24" s="133"/>
      <c r="AZ24" s="134"/>
      <c r="BA24" s="132"/>
      <c r="BB24" s="133"/>
      <c r="BC24" s="134"/>
      <c r="BD24" s="132"/>
      <c r="BE24" s="133"/>
      <c r="BF24" s="135"/>
      <c r="BG24" s="136"/>
      <c r="BH24" s="137"/>
      <c r="BI24" s="137"/>
      <c r="BJ24" s="126"/>
      <c r="BK24" s="126"/>
      <c r="BL24" s="126"/>
      <c r="BM24" s="127"/>
      <c r="BN24" s="128"/>
      <c r="BO24" s="129"/>
      <c r="BP24" s="148"/>
      <c r="BQ24" s="148"/>
      <c r="BR24" s="127"/>
      <c r="BS24" s="128"/>
      <c r="BT24" s="129"/>
      <c r="BU24" s="127"/>
      <c r="BV24" s="128"/>
      <c r="BW24" s="129"/>
      <c r="BX24" s="127"/>
      <c r="BY24" s="128"/>
      <c r="BZ24" s="129"/>
      <c r="CA24" s="130"/>
      <c r="CB24" s="131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2"/>
    </row>
    <row r="25" spans="3:93" ht="15.75" customHeight="1">
      <c r="C25" s="86" t="s">
        <v>34</v>
      </c>
      <c r="D25" s="86"/>
      <c r="E25" s="86"/>
      <c r="F25" s="86"/>
      <c r="G25" s="84"/>
      <c r="H25" s="144">
        <v>282</v>
      </c>
      <c r="I25" s="139"/>
      <c r="J25" s="140"/>
      <c r="K25" s="138">
        <v>10</v>
      </c>
      <c r="L25" s="139"/>
      <c r="M25" s="140"/>
      <c r="N25" s="132">
        <v>10</v>
      </c>
      <c r="O25" s="133"/>
      <c r="P25" s="134"/>
      <c r="Q25" s="132">
        <v>0</v>
      </c>
      <c r="R25" s="133"/>
      <c r="S25" s="134"/>
      <c r="T25" s="138">
        <v>33</v>
      </c>
      <c r="U25" s="139"/>
      <c r="V25" s="140"/>
      <c r="W25" s="132">
        <v>33</v>
      </c>
      <c r="X25" s="133"/>
      <c r="Y25" s="134"/>
      <c r="Z25" s="132">
        <v>0</v>
      </c>
      <c r="AA25" s="133"/>
      <c r="AB25" s="134"/>
      <c r="AC25" s="132">
        <v>0</v>
      </c>
      <c r="AD25" s="133"/>
      <c r="AE25" s="134"/>
      <c r="AF25" s="132">
        <v>0</v>
      </c>
      <c r="AG25" s="133"/>
      <c r="AH25" s="134"/>
      <c r="AI25" s="138">
        <v>42</v>
      </c>
      <c r="AJ25" s="139"/>
      <c r="AK25" s="140"/>
      <c r="AL25" s="132">
        <v>42</v>
      </c>
      <c r="AM25" s="133"/>
      <c r="AN25" s="134"/>
      <c r="AO25" s="132">
        <v>0</v>
      </c>
      <c r="AP25" s="133"/>
      <c r="AQ25" s="134"/>
      <c r="AR25" s="138">
        <v>197</v>
      </c>
      <c r="AS25" s="139"/>
      <c r="AT25" s="140"/>
      <c r="AU25" s="132">
        <v>197</v>
      </c>
      <c r="AV25" s="133"/>
      <c r="AW25" s="134"/>
      <c r="AX25" s="132">
        <v>0</v>
      </c>
      <c r="AY25" s="133"/>
      <c r="AZ25" s="134"/>
      <c r="BA25" s="132">
        <v>0</v>
      </c>
      <c r="BB25" s="133"/>
      <c r="BC25" s="134"/>
      <c r="BD25" s="132">
        <v>0</v>
      </c>
      <c r="BE25" s="133"/>
      <c r="BF25" s="135"/>
      <c r="BG25" s="136">
        <f>BM25+BX25</f>
        <v>2919</v>
      </c>
      <c r="BH25" s="137"/>
      <c r="BI25" s="137"/>
      <c r="BJ25" s="126">
        <f t="shared" si="3"/>
        <v>9.660842754367934</v>
      </c>
      <c r="BK25" s="126"/>
      <c r="BL25" s="126"/>
      <c r="BM25" s="127">
        <v>1796</v>
      </c>
      <c r="BN25" s="128"/>
      <c r="BO25" s="129"/>
      <c r="BP25" s="126">
        <f t="shared" ref="BP25:BP32" si="34">($AI25+$K25)/$BM25*100</f>
        <v>2.8953229398663698</v>
      </c>
      <c r="BQ25" s="126"/>
      <c r="BR25" s="127"/>
      <c r="BS25" s="128"/>
      <c r="BT25" s="129"/>
      <c r="BU25" s="127"/>
      <c r="BV25" s="128"/>
      <c r="BW25" s="129"/>
      <c r="BX25" s="127">
        <v>1123</v>
      </c>
      <c r="BY25" s="128"/>
      <c r="BZ25" s="129"/>
      <c r="CA25" s="130">
        <f t="shared" si="4"/>
        <v>20.480854853072127</v>
      </c>
      <c r="CB25" s="131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2"/>
    </row>
    <row r="26" spans="3:93" ht="15.75" customHeight="1">
      <c r="C26" s="86" t="s">
        <v>35</v>
      </c>
      <c r="D26" s="86"/>
      <c r="E26" s="86"/>
      <c r="F26" s="86"/>
      <c r="G26" s="84"/>
      <c r="H26" s="144">
        <v>321</v>
      </c>
      <c r="I26" s="139"/>
      <c r="J26" s="140"/>
      <c r="K26" s="138">
        <v>10</v>
      </c>
      <c r="L26" s="139"/>
      <c r="M26" s="140"/>
      <c r="N26" s="132">
        <v>10</v>
      </c>
      <c r="O26" s="133"/>
      <c r="P26" s="134"/>
      <c r="Q26" s="132">
        <v>0</v>
      </c>
      <c r="R26" s="133"/>
      <c r="S26" s="134"/>
      <c r="T26" s="138">
        <v>31</v>
      </c>
      <c r="U26" s="139"/>
      <c r="V26" s="140"/>
      <c r="W26" s="132">
        <v>31</v>
      </c>
      <c r="X26" s="133"/>
      <c r="Y26" s="134"/>
      <c r="Z26" s="132">
        <v>0</v>
      </c>
      <c r="AA26" s="133"/>
      <c r="AB26" s="134"/>
      <c r="AC26" s="132">
        <v>0</v>
      </c>
      <c r="AD26" s="133"/>
      <c r="AE26" s="134"/>
      <c r="AF26" s="132">
        <v>0</v>
      </c>
      <c r="AG26" s="133"/>
      <c r="AH26" s="134"/>
      <c r="AI26" s="138">
        <v>53</v>
      </c>
      <c r="AJ26" s="139"/>
      <c r="AK26" s="140"/>
      <c r="AL26" s="132">
        <v>53</v>
      </c>
      <c r="AM26" s="133"/>
      <c r="AN26" s="134"/>
      <c r="AO26" s="145">
        <v>0</v>
      </c>
      <c r="AP26" s="146"/>
      <c r="AQ26" s="147"/>
      <c r="AR26" s="138">
        <v>227</v>
      </c>
      <c r="AS26" s="139"/>
      <c r="AT26" s="140"/>
      <c r="AU26" s="132">
        <v>227</v>
      </c>
      <c r="AV26" s="133"/>
      <c r="AW26" s="134"/>
      <c r="AX26" s="132">
        <v>0</v>
      </c>
      <c r="AY26" s="133"/>
      <c r="AZ26" s="134"/>
      <c r="BA26" s="132">
        <v>0</v>
      </c>
      <c r="BB26" s="133"/>
      <c r="BC26" s="134"/>
      <c r="BD26" s="132">
        <v>0</v>
      </c>
      <c r="BE26" s="133"/>
      <c r="BF26" s="135"/>
      <c r="BG26" s="136">
        <f t="shared" ref="BG26:BG32" si="35">BM26+BX26</f>
        <v>3077</v>
      </c>
      <c r="BH26" s="137"/>
      <c r="BI26" s="137"/>
      <c r="BJ26" s="126">
        <f t="shared" si="3"/>
        <v>10.43223919402015</v>
      </c>
      <c r="BK26" s="126"/>
      <c r="BL26" s="126"/>
      <c r="BM26" s="127">
        <v>1894</v>
      </c>
      <c r="BN26" s="128"/>
      <c r="BO26" s="129"/>
      <c r="BP26" s="126">
        <f t="shared" si="34"/>
        <v>3.3262935586061246</v>
      </c>
      <c r="BQ26" s="126"/>
      <c r="BR26" s="127"/>
      <c r="BS26" s="128"/>
      <c r="BT26" s="129"/>
      <c r="BU26" s="127"/>
      <c r="BV26" s="128"/>
      <c r="BW26" s="129"/>
      <c r="BX26" s="127">
        <v>1183</v>
      </c>
      <c r="BY26" s="128"/>
      <c r="BZ26" s="129"/>
      <c r="CA26" s="130">
        <f t="shared" si="4"/>
        <v>21.80896027049873</v>
      </c>
      <c r="CB26" s="131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2"/>
    </row>
    <row r="27" spans="3:93" ht="15.75" customHeight="1">
      <c r="C27" s="86" t="s">
        <v>36</v>
      </c>
      <c r="D27" s="86"/>
      <c r="E27" s="86"/>
      <c r="F27" s="86"/>
      <c r="G27" s="84"/>
      <c r="H27" s="144">
        <v>351</v>
      </c>
      <c r="I27" s="139"/>
      <c r="J27" s="140"/>
      <c r="K27" s="138">
        <v>6</v>
      </c>
      <c r="L27" s="139"/>
      <c r="M27" s="140"/>
      <c r="N27" s="132">
        <v>6</v>
      </c>
      <c r="O27" s="133"/>
      <c r="P27" s="134"/>
      <c r="Q27" s="132">
        <v>0</v>
      </c>
      <c r="R27" s="133"/>
      <c r="S27" s="134"/>
      <c r="T27" s="138">
        <v>31</v>
      </c>
      <c r="U27" s="139"/>
      <c r="V27" s="140"/>
      <c r="W27" s="132">
        <v>31</v>
      </c>
      <c r="X27" s="133"/>
      <c r="Y27" s="134"/>
      <c r="Z27" s="132">
        <v>0</v>
      </c>
      <c r="AA27" s="133"/>
      <c r="AB27" s="134"/>
      <c r="AC27" s="132">
        <v>0</v>
      </c>
      <c r="AD27" s="133"/>
      <c r="AE27" s="134"/>
      <c r="AF27" s="132">
        <v>0</v>
      </c>
      <c r="AG27" s="133"/>
      <c r="AH27" s="134"/>
      <c r="AI27" s="138">
        <v>59</v>
      </c>
      <c r="AJ27" s="139"/>
      <c r="AK27" s="140"/>
      <c r="AL27" s="132">
        <v>59</v>
      </c>
      <c r="AM27" s="133"/>
      <c r="AN27" s="134"/>
      <c r="AO27" s="132">
        <v>0</v>
      </c>
      <c r="AP27" s="133"/>
      <c r="AQ27" s="134"/>
      <c r="AR27" s="138">
        <v>255</v>
      </c>
      <c r="AS27" s="139"/>
      <c r="AT27" s="140"/>
      <c r="AU27" s="132">
        <v>255</v>
      </c>
      <c r="AV27" s="133"/>
      <c r="AW27" s="134"/>
      <c r="AX27" s="132">
        <v>0</v>
      </c>
      <c r="AY27" s="133"/>
      <c r="AZ27" s="134"/>
      <c r="BA27" s="132">
        <v>0</v>
      </c>
      <c r="BB27" s="133"/>
      <c r="BC27" s="134"/>
      <c r="BD27" s="132">
        <v>0</v>
      </c>
      <c r="BE27" s="133"/>
      <c r="BF27" s="135"/>
      <c r="BG27" s="136">
        <f t="shared" si="35"/>
        <v>3197</v>
      </c>
      <c r="BH27" s="137"/>
      <c r="BI27" s="137"/>
      <c r="BJ27" s="126">
        <f t="shared" si="3"/>
        <v>10.979042852674382</v>
      </c>
      <c r="BK27" s="126"/>
      <c r="BL27" s="126"/>
      <c r="BM27" s="127">
        <v>1906</v>
      </c>
      <c r="BN27" s="128"/>
      <c r="BO27" s="129"/>
      <c r="BP27" s="126">
        <f t="shared" si="34"/>
        <v>3.4102833158447012</v>
      </c>
      <c r="BQ27" s="126"/>
      <c r="BR27" s="127"/>
      <c r="BS27" s="128"/>
      <c r="BT27" s="129"/>
      <c r="BU27" s="127"/>
      <c r="BV27" s="128"/>
      <c r="BW27" s="129"/>
      <c r="BX27" s="127">
        <v>1291</v>
      </c>
      <c r="BY27" s="128"/>
      <c r="BZ27" s="129"/>
      <c r="CA27" s="130">
        <f t="shared" si="4"/>
        <v>22.153369481022462</v>
      </c>
      <c r="CB27" s="131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2"/>
    </row>
    <row r="28" spans="3:93" ht="15.75" customHeight="1">
      <c r="C28" s="86" t="s">
        <v>37</v>
      </c>
      <c r="D28" s="86"/>
      <c r="E28" s="86"/>
      <c r="F28" s="86"/>
      <c r="G28" s="84"/>
      <c r="H28" s="144">
        <v>362</v>
      </c>
      <c r="I28" s="139"/>
      <c r="J28" s="140"/>
      <c r="K28" s="138">
        <v>10</v>
      </c>
      <c r="L28" s="139"/>
      <c r="M28" s="140"/>
      <c r="N28" s="132">
        <v>10</v>
      </c>
      <c r="O28" s="133"/>
      <c r="P28" s="134"/>
      <c r="Q28" s="132">
        <v>0</v>
      </c>
      <c r="R28" s="133"/>
      <c r="S28" s="134"/>
      <c r="T28" s="138">
        <v>38</v>
      </c>
      <c r="U28" s="139"/>
      <c r="V28" s="140"/>
      <c r="W28" s="132">
        <v>38</v>
      </c>
      <c r="X28" s="133"/>
      <c r="Y28" s="134"/>
      <c r="Z28" s="132">
        <v>0</v>
      </c>
      <c r="AA28" s="133"/>
      <c r="AB28" s="134"/>
      <c r="AC28" s="132">
        <v>0</v>
      </c>
      <c r="AD28" s="133"/>
      <c r="AE28" s="134"/>
      <c r="AF28" s="132">
        <v>0</v>
      </c>
      <c r="AG28" s="133"/>
      <c r="AH28" s="134"/>
      <c r="AI28" s="138">
        <v>50</v>
      </c>
      <c r="AJ28" s="139"/>
      <c r="AK28" s="140"/>
      <c r="AL28" s="132">
        <v>50</v>
      </c>
      <c r="AM28" s="133"/>
      <c r="AN28" s="134"/>
      <c r="AO28" s="132">
        <v>0</v>
      </c>
      <c r="AP28" s="133"/>
      <c r="AQ28" s="134"/>
      <c r="AR28" s="138">
        <v>264</v>
      </c>
      <c r="AS28" s="139"/>
      <c r="AT28" s="140"/>
      <c r="AU28" s="132">
        <v>264</v>
      </c>
      <c r="AV28" s="133"/>
      <c r="AW28" s="134"/>
      <c r="AX28" s="132">
        <v>0</v>
      </c>
      <c r="AY28" s="133"/>
      <c r="AZ28" s="134"/>
      <c r="BA28" s="132">
        <v>0</v>
      </c>
      <c r="BB28" s="133"/>
      <c r="BC28" s="134"/>
      <c r="BD28" s="132">
        <v>0</v>
      </c>
      <c r="BE28" s="133"/>
      <c r="BF28" s="135"/>
      <c r="BG28" s="136">
        <f t="shared" si="35"/>
        <v>3297</v>
      </c>
      <c r="BH28" s="137"/>
      <c r="BI28" s="137"/>
      <c r="BJ28" s="126">
        <f t="shared" si="3"/>
        <v>10.979678495602062</v>
      </c>
      <c r="BK28" s="126"/>
      <c r="BL28" s="126"/>
      <c r="BM28" s="127">
        <v>1927</v>
      </c>
      <c r="BN28" s="128"/>
      <c r="BO28" s="129"/>
      <c r="BP28" s="126">
        <f t="shared" si="34"/>
        <v>3.1136481577581732</v>
      </c>
      <c r="BQ28" s="126"/>
      <c r="BR28" s="127"/>
      <c r="BS28" s="128"/>
      <c r="BT28" s="129"/>
      <c r="BU28" s="127"/>
      <c r="BV28" s="128"/>
      <c r="BW28" s="129"/>
      <c r="BX28" s="127">
        <v>1370</v>
      </c>
      <c r="BY28" s="128"/>
      <c r="BZ28" s="129"/>
      <c r="CA28" s="130">
        <f t="shared" si="4"/>
        <v>22.043795620437955</v>
      </c>
      <c r="CB28" s="131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2"/>
    </row>
    <row r="29" spans="3:93" ht="15.75" customHeight="1">
      <c r="C29" s="86" t="s">
        <v>38</v>
      </c>
      <c r="D29" s="86"/>
      <c r="E29" s="86"/>
      <c r="F29" s="86"/>
      <c r="G29" s="84"/>
      <c r="H29" s="144">
        <v>395</v>
      </c>
      <c r="I29" s="139"/>
      <c r="J29" s="140"/>
      <c r="K29" s="138">
        <v>11</v>
      </c>
      <c r="L29" s="139"/>
      <c r="M29" s="140"/>
      <c r="N29" s="132">
        <v>11</v>
      </c>
      <c r="O29" s="133"/>
      <c r="P29" s="134"/>
      <c r="Q29" s="132">
        <v>0</v>
      </c>
      <c r="R29" s="133"/>
      <c r="S29" s="134"/>
      <c r="T29" s="138">
        <v>50</v>
      </c>
      <c r="U29" s="139"/>
      <c r="V29" s="140"/>
      <c r="W29" s="132">
        <v>50</v>
      </c>
      <c r="X29" s="133"/>
      <c r="Y29" s="134"/>
      <c r="Z29" s="132">
        <v>0</v>
      </c>
      <c r="AA29" s="133"/>
      <c r="AB29" s="134"/>
      <c r="AC29" s="132">
        <v>0</v>
      </c>
      <c r="AD29" s="133"/>
      <c r="AE29" s="134"/>
      <c r="AF29" s="132">
        <v>0</v>
      </c>
      <c r="AG29" s="133"/>
      <c r="AH29" s="134"/>
      <c r="AI29" s="138">
        <v>51</v>
      </c>
      <c r="AJ29" s="139"/>
      <c r="AK29" s="140"/>
      <c r="AL29" s="132">
        <v>51</v>
      </c>
      <c r="AM29" s="133"/>
      <c r="AN29" s="134"/>
      <c r="AO29" s="132">
        <v>0</v>
      </c>
      <c r="AP29" s="133"/>
      <c r="AQ29" s="134"/>
      <c r="AR29" s="138">
        <v>283</v>
      </c>
      <c r="AS29" s="139"/>
      <c r="AT29" s="140"/>
      <c r="AU29" s="132">
        <v>283</v>
      </c>
      <c r="AV29" s="133"/>
      <c r="AW29" s="134"/>
      <c r="AX29" s="132">
        <v>0</v>
      </c>
      <c r="AY29" s="133"/>
      <c r="AZ29" s="134"/>
      <c r="BA29" s="132">
        <v>0</v>
      </c>
      <c r="BB29" s="133"/>
      <c r="BC29" s="134"/>
      <c r="BD29" s="132">
        <v>0</v>
      </c>
      <c r="BE29" s="133"/>
      <c r="BF29" s="135"/>
      <c r="BG29" s="136">
        <f t="shared" si="35"/>
        <v>3412</v>
      </c>
      <c r="BH29" s="137"/>
      <c r="BI29" s="137"/>
      <c r="BJ29" s="126">
        <f t="shared" si="3"/>
        <v>11.576787807737396</v>
      </c>
      <c r="BK29" s="126"/>
      <c r="BL29" s="126"/>
      <c r="BM29" s="127">
        <v>1963</v>
      </c>
      <c r="BN29" s="128"/>
      <c r="BO29" s="129"/>
      <c r="BP29" s="126">
        <f t="shared" si="34"/>
        <v>3.1584309730005096</v>
      </c>
      <c r="BQ29" s="126"/>
      <c r="BR29" s="127"/>
      <c r="BS29" s="128"/>
      <c r="BT29" s="129"/>
      <c r="BU29" s="127"/>
      <c r="BV29" s="128"/>
      <c r="BW29" s="129"/>
      <c r="BX29" s="127">
        <v>1449</v>
      </c>
      <c r="BY29" s="128"/>
      <c r="BZ29" s="129"/>
      <c r="CA29" s="130">
        <f t="shared" si="4"/>
        <v>22.981366459627328</v>
      </c>
      <c r="CB29" s="131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2"/>
    </row>
    <row r="30" spans="3:93" ht="15.75" customHeight="1">
      <c r="C30" s="86" t="s">
        <v>39</v>
      </c>
      <c r="D30" s="86"/>
      <c r="E30" s="86"/>
      <c r="F30" s="86"/>
      <c r="G30" s="84"/>
      <c r="H30" s="144">
        <v>437</v>
      </c>
      <c r="I30" s="139"/>
      <c r="J30" s="140"/>
      <c r="K30" s="138">
        <v>19</v>
      </c>
      <c r="L30" s="139"/>
      <c r="M30" s="140"/>
      <c r="N30" s="141">
        <v>19</v>
      </c>
      <c r="O30" s="142"/>
      <c r="P30" s="143"/>
      <c r="Q30" s="141">
        <v>0</v>
      </c>
      <c r="R30" s="142"/>
      <c r="S30" s="143"/>
      <c r="T30" s="138">
        <v>62</v>
      </c>
      <c r="U30" s="139"/>
      <c r="V30" s="140"/>
      <c r="W30" s="132">
        <v>62</v>
      </c>
      <c r="X30" s="133"/>
      <c r="Y30" s="134"/>
      <c r="Z30" s="132">
        <v>0</v>
      </c>
      <c r="AA30" s="133"/>
      <c r="AB30" s="134"/>
      <c r="AC30" s="132">
        <v>0</v>
      </c>
      <c r="AD30" s="133"/>
      <c r="AE30" s="134"/>
      <c r="AF30" s="132">
        <v>0</v>
      </c>
      <c r="AG30" s="133"/>
      <c r="AH30" s="134"/>
      <c r="AI30" s="138">
        <v>50</v>
      </c>
      <c r="AJ30" s="139"/>
      <c r="AK30" s="140"/>
      <c r="AL30" s="141">
        <v>50</v>
      </c>
      <c r="AM30" s="142"/>
      <c r="AN30" s="143"/>
      <c r="AO30" s="141">
        <v>0</v>
      </c>
      <c r="AP30" s="142"/>
      <c r="AQ30" s="143"/>
      <c r="AR30" s="138">
        <v>306</v>
      </c>
      <c r="AS30" s="139"/>
      <c r="AT30" s="140"/>
      <c r="AU30" s="132">
        <v>306</v>
      </c>
      <c r="AV30" s="133"/>
      <c r="AW30" s="134"/>
      <c r="AX30" s="132">
        <v>0</v>
      </c>
      <c r="AY30" s="133"/>
      <c r="AZ30" s="134"/>
      <c r="BA30" s="132">
        <v>0</v>
      </c>
      <c r="BB30" s="133"/>
      <c r="BC30" s="134"/>
      <c r="BD30" s="132">
        <v>0</v>
      </c>
      <c r="BE30" s="133"/>
      <c r="BF30" s="135"/>
      <c r="BG30" s="136">
        <f t="shared" si="35"/>
        <v>3605</v>
      </c>
      <c r="BH30" s="137"/>
      <c r="BI30" s="137"/>
      <c r="BJ30" s="126">
        <f t="shared" si="3"/>
        <v>12.122052704576976</v>
      </c>
      <c r="BK30" s="126"/>
      <c r="BL30" s="126"/>
      <c r="BM30" s="127">
        <v>2051</v>
      </c>
      <c r="BN30" s="128"/>
      <c r="BO30" s="129"/>
      <c r="BP30" s="126">
        <f t="shared" si="34"/>
        <v>3.364212579229644</v>
      </c>
      <c r="BQ30" s="126"/>
      <c r="BR30" s="127"/>
      <c r="BS30" s="128"/>
      <c r="BT30" s="129"/>
      <c r="BU30" s="127"/>
      <c r="BV30" s="128"/>
      <c r="BW30" s="129"/>
      <c r="BX30" s="127">
        <v>1554</v>
      </c>
      <c r="BY30" s="128"/>
      <c r="BZ30" s="129"/>
      <c r="CA30" s="130">
        <f t="shared" si="4"/>
        <v>23.680823680823682</v>
      </c>
      <c r="CB30" s="131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2"/>
    </row>
    <row r="31" spans="3:93" ht="15.75" customHeight="1">
      <c r="C31" s="86" t="s">
        <v>40</v>
      </c>
      <c r="D31" s="86"/>
      <c r="E31" s="86"/>
      <c r="F31" s="86"/>
      <c r="G31" s="84"/>
      <c r="H31" s="144">
        <v>478</v>
      </c>
      <c r="I31" s="139"/>
      <c r="J31" s="140"/>
      <c r="K31" s="138">
        <v>15</v>
      </c>
      <c r="L31" s="139"/>
      <c r="M31" s="140"/>
      <c r="N31" s="141">
        <v>15</v>
      </c>
      <c r="O31" s="142"/>
      <c r="P31" s="143"/>
      <c r="Q31" s="141">
        <v>0</v>
      </c>
      <c r="R31" s="142"/>
      <c r="S31" s="143"/>
      <c r="T31" s="138">
        <v>69</v>
      </c>
      <c r="U31" s="139"/>
      <c r="V31" s="140"/>
      <c r="W31" s="132">
        <v>69</v>
      </c>
      <c r="X31" s="133"/>
      <c r="Y31" s="134"/>
      <c r="Z31" s="132">
        <v>0</v>
      </c>
      <c r="AA31" s="133"/>
      <c r="AB31" s="134"/>
      <c r="AC31" s="132">
        <v>0</v>
      </c>
      <c r="AD31" s="133"/>
      <c r="AE31" s="134"/>
      <c r="AF31" s="132">
        <v>0</v>
      </c>
      <c r="AG31" s="133"/>
      <c r="AH31" s="134"/>
      <c r="AI31" s="138">
        <v>63</v>
      </c>
      <c r="AJ31" s="139"/>
      <c r="AK31" s="140"/>
      <c r="AL31" s="141">
        <v>63</v>
      </c>
      <c r="AM31" s="142"/>
      <c r="AN31" s="143"/>
      <c r="AO31" s="141">
        <v>0</v>
      </c>
      <c r="AP31" s="142"/>
      <c r="AQ31" s="143"/>
      <c r="AR31" s="138">
        <v>331</v>
      </c>
      <c r="AS31" s="139"/>
      <c r="AT31" s="140"/>
      <c r="AU31" s="132">
        <v>331</v>
      </c>
      <c r="AV31" s="133"/>
      <c r="AW31" s="134"/>
      <c r="AX31" s="132">
        <v>0</v>
      </c>
      <c r="AY31" s="133"/>
      <c r="AZ31" s="134"/>
      <c r="BA31" s="132">
        <v>0</v>
      </c>
      <c r="BB31" s="133"/>
      <c r="BC31" s="134"/>
      <c r="BD31" s="132">
        <v>0</v>
      </c>
      <c r="BE31" s="133"/>
      <c r="BF31" s="135"/>
      <c r="BG31" s="136">
        <f t="shared" si="35"/>
        <v>3737</v>
      </c>
      <c r="BH31" s="137"/>
      <c r="BI31" s="137"/>
      <c r="BJ31" s="126">
        <f t="shared" si="3"/>
        <v>12.791008830612791</v>
      </c>
      <c r="BK31" s="126"/>
      <c r="BL31" s="126"/>
      <c r="BM31" s="127">
        <v>2147</v>
      </c>
      <c r="BN31" s="128"/>
      <c r="BO31" s="129"/>
      <c r="BP31" s="126">
        <f t="shared" si="34"/>
        <v>3.6329762459245454</v>
      </c>
      <c r="BQ31" s="126"/>
      <c r="BR31" s="127"/>
      <c r="BS31" s="128"/>
      <c r="BT31" s="129"/>
      <c r="BU31" s="127"/>
      <c r="BV31" s="128"/>
      <c r="BW31" s="129"/>
      <c r="BX31" s="127">
        <v>1590</v>
      </c>
      <c r="BY31" s="128"/>
      <c r="BZ31" s="129"/>
      <c r="CA31" s="130">
        <f t="shared" si="4"/>
        <v>25.157232704402517</v>
      </c>
      <c r="CB31" s="131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2"/>
    </row>
    <row r="32" spans="3:93" ht="15.75" customHeight="1">
      <c r="C32" s="86" t="s">
        <v>41</v>
      </c>
      <c r="D32" s="86"/>
      <c r="E32" s="86"/>
      <c r="F32" s="86"/>
      <c r="G32" s="84"/>
      <c r="H32" s="144">
        <v>522</v>
      </c>
      <c r="I32" s="139"/>
      <c r="J32" s="140"/>
      <c r="K32" s="138">
        <v>18</v>
      </c>
      <c r="L32" s="139"/>
      <c r="M32" s="140"/>
      <c r="N32" s="141">
        <v>7</v>
      </c>
      <c r="O32" s="142"/>
      <c r="P32" s="143"/>
      <c r="Q32" s="141">
        <v>11</v>
      </c>
      <c r="R32" s="142"/>
      <c r="S32" s="143"/>
      <c r="T32" s="138">
        <v>76</v>
      </c>
      <c r="U32" s="139"/>
      <c r="V32" s="140"/>
      <c r="W32" s="132">
        <v>12</v>
      </c>
      <c r="X32" s="133"/>
      <c r="Y32" s="134"/>
      <c r="Z32" s="132">
        <v>20</v>
      </c>
      <c r="AA32" s="133"/>
      <c r="AB32" s="134"/>
      <c r="AC32" s="132">
        <v>28</v>
      </c>
      <c r="AD32" s="133"/>
      <c r="AE32" s="134"/>
      <c r="AF32" s="132">
        <v>16</v>
      </c>
      <c r="AG32" s="133"/>
      <c r="AH32" s="134"/>
      <c r="AI32" s="138">
        <v>75</v>
      </c>
      <c r="AJ32" s="139"/>
      <c r="AK32" s="140"/>
      <c r="AL32" s="141">
        <v>24</v>
      </c>
      <c r="AM32" s="142"/>
      <c r="AN32" s="143"/>
      <c r="AO32" s="141">
        <v>51</v>
      </c>
      <c r="AP32" s="142"/>
      <c r="AQ32" s="143"/>
      <c r="AR32" s="138">
        <v>353</v>
      </c>
      <c r="AS32" s="139"/>
      <c r="AT32" s="140"/>
      <c r="AU32" s="132">
        <v>69</v>
      </c>
      <c r="AV32" s="133"/>
      <c r="AW32" s="134"/>
      <c r="AX32" s="132">
        <v>91</v>
      </c>
      <c r="AY32" s="133"/>
      <c r="AZ32" s="134"/>
      <c r="BA32" s="132">
        <v>95</v>
      </c>
      <c r="BB32" s="133"/>
      <c r="BC32" s="134"/>
      <c r="BD32" s="132">
        <v>98</v>
      </c>
      <c r="BE32" s="133"/>
      <c r="BF32" s="135"/>
      <c r="BG32" s="136">
        <f t="shared" si="35"/>
        <v>3913</v>
      </c>
      <c r="BH32" s="137"/>
      <c r="BI32" s="137"/>
      <c r="BJ32" s="126">
        <f t="shared" si="3"/>
        <v>13.340148223869155</v>
      </c>
      <c r="BK32" s="126"/>
      <c r="BL32" s="126"/>
      <c r="BM32" s="127">
        <v>2214</v>
      </c>
      <c r="BN32" s="128"/>
      <c r="BO32" s="129"/>
      <c r="BP32" s="126">
        <f t="shared" si="34"/>
        <v>4.2005420054200542</v>
      </c>
      <c r="BQ32" s="126"/>
      <c r="BR32" s="127"/>
      <c r="BS32" s="128"/>
      <c r="BT32" s="129"/>
      <c r="BU32" s="127"/>
      <c r="BV32" s="128"/>
      <c r="BW32" s="129"/>
      <c r="BX32" s="127">
        <v>1699</v>
      </c>
      <c r="BY32" s="128"/>
      <c r="BZ32" s="129"/>
      <c r="CA32" s="130">
        <f t="shared" si="4"/>
        <v>25.250147145379636</v>
      </c>
      <c r="CB32" s="131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2"/>
    </row>
    <row r="33" spans="3:93" ht="15.75" customHeight="1" thickBot="1">
      <c r="C33" s="85"/>
      <c r="D33" s="85"/>
      <c r="E33" s="85"/>
      <c r="F33" s="85"/>
      <c r="G33" s="121"/>
      <c r="H33" s="122"/>
      <c r="I33" s="116"/>
      <c r="J33" s="117"/>
      <c r="K33" s="123"/>
      <c r="L33" s="124"/>
      <c r="M33" s="125"/>
      <c r="N33" s="118"/>
      <c r="O33" s="119"/>
      <c r="P33" s="120"/>
      <c r="Q33" s="118"/>
      <c r="R33" s="119"/>
      <c r="S33" s="120"/>
      <c r="T33" s="115"/>
      <c r="U33" s="116"/>
      <c r="V33" s="117"/>
      <c r="W33" s="110"/>
      <c r="X33" s="111"/>
      <c r="Y33" s="112"/>
      <c r="Z33" s="110"/>
      <c r="AA33" s="111"/>
      <c r="AB33" s="112"/>
      <c r="AC33" s="110"/>
      <c r="AD33" s="111"/>
      <c r="AE33" s="112"/>
      <c r="AF33" s="110"/>
      <c r="AG33" s="111"/>
      <c r="AH33" s="112"/>
      <c r="AI33" s="115"/>
      <c r="AJ33" s="116"/>
      <c r="AK33" s="117"/>
      <c r="AL33" s="118"/>
      <c r="AM33" s="119"/>
      <c r="AN33" s="120"/>
      <c r="AO33" s="118"/>
      <c r="AP33" s="119"/>
      <c r="AQ33" s="120"/>
      <c r="AR33" s="107"/>
      <c r="AS33" s="108"/>
      <c r="AT33" s="109"/>
      <c r="AU33" s="110"/>
      <c r="AV33" s="111"/>
      <c r="AW33" s="112"/>
      <c r="AX33" s="110"/>
      <c r="AY33" s="111"/>
      <c r="AZ33" s="112"/>
      <c r="BA33" s="110"/>
      <c r="BB33" s="111"/>
      <c r="BC33" s="112"/>
      <c r="BD33" s="110"/>
      <c r="BE33" s="111"/>
      <c r="BF33" s="113"/>
      <c r="BG33" s="114"/>
      <c r="BH33" s="103"/>
      <c r="BI33" s="103"/>
      <c r="BJ33" s="103"/>
      <c r="BK33" s="103"/>
      <c r="BL33" s="103"/>
      <c r="BM33" s="104"/>
      <c r="BN33" s="105"/>
      <c r="BO33" s="106"/>
      <c r="BP33" s="26"/>
      <c r="BQ33" s="26"/>
      <c r="BR33" s="104"/>
      <c r="BS33" s="105"/>
      <c r="BT33" s="106"/>
      <c r="BU33" s="104"/>
      <c r="BV33" s="105"/>
      <c r="BW33" s="106"/>
      <c r="BX33" s="104"/>
      <c r="BY33" s="105"/>
      <c r="BZ33" s="106"/>
      <c r="CA33" s="27"/>
      <c r="CB33" s="26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2"/>
    </row>
    <row r="34" spans="3:93" ht="12.75" thickTop="1">
      <c r="C34" s="3"/>
      <c r="D34" s="3"/>
      <c r="E34" s="3"/>
      <c r="F34" s="3"/>
      <c r="G34" s="3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9"/>
      <c r="CA34" s="9"/>
      <c r="CB34" s="9" t="s">
        <v>42</v>
      </c>
      <c r="CC34" s="8"/>
      <c r="CD34" s="8"/>
      <c r="CE34" s="9"/>
      <c r="CF34" s="8"/>
      <c r="CG34" s="8"/>
      <c r="CH34" s="9"/>
      <c r="CI34" s="8"/>
      <c r="CJ34" s="8"/>
      <c r="CK34" s="8"/>
      <c r="CL34" s="8"/>
      <c r="CM34" s="8"/>
      <c r="CN34" s="9"/>
    </row>
    <row r="35" spans="3:93"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9"/>
      <c r="CA35" s="9"/>
      <c r="CB35" s="9"/>
      <c r="CC35" s="8"/>
      <c r="CD35" s="8"/>
      <c r="CE35" s="9"/>
      <c r="CF35" s="8"/>
      <c r="CG35" s="8"/>
      <c r="CH35" s="9"/>
      <c r="CI35" s="8"/>
      <c r="CJ35" s="8"/>
      <c r="CK35" s="8"/>
      <c r="CL35" s="8"/>
      <c r="CM35" s="8"/>
      <c r="CN35" s="9"/>
    </row>
    <row r="36" spans="3:93"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9"/>
      <c r="CA36" s="9"/>
      <c r="CB36" s="9"/>
      <c r="CC36" s="8"/>
      <c r="CD36" s="8"/>
      <c r="CE36" s="9"/>
      <c r="CF36" s="8"/>
      <c r="CG36" s="8"/>
      <c r="CH36" s="9"/>
      <c r="CI36" s="8"/>
      <c r="CJ36" s="8"/>
      <c r="CK36" s="8"/>
      <c r="CL36" s="8"/>
      <c r="CM36" s="8"/>
      <c r="CN36" s="9"/>
    </row>
    <row r="37" spans="3:93"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9"/>
      <c r="CA37" s="9"/>
      <c r="CB37" s="9"/>
      <c r="CC37" s="8"/>
      <c r="CD37" s="8"/>
      <c r="CE37" s="9"/>
      <c r="CF37" s="8"/>
      <c r="CG37" s="8"/>
      <c r="CH37" s="9"/>
      <c r="CI37" s="8"/>
      <c r="CJ37" s="8"/>
      <c r="CK37" s="8"/>
      <c r="CL37" s="8"/>
      <c r="CM37" s="8"/>
      <c r="CN37" s="9"/>
    </row>
    <row r="38" spans="3:93"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9"/>
      <c r="CA38" s="9"/>
      <c r="CB38" s="9"/>
      <c r="CC38" s="8"/>
      <c r="CD38" s="8"/>
      <c r="CE38" s="9"/>
      <c r="CF38" s="8"/>
      <c r="CG38" s="8"/>
      <c r="CH38" s="9"/>
      <c r="CI38" s="8"/>
      <c r="CJ38" s="8"/>
      <c r="CK38" s="8"/>
      <c r="CL38" s="8"/>
      <c r="CM38" s="8"/>
      <c r="CN38" s="9"/>
    </row>
    <row r="39" spans="3:93"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9"/>
      <c r="CA39" s="9"/>
      <c r="CB39" s="9"/>
      <c r="CC39" s="8"/>
      <c r="CD39" s="8"/>
      <c r="CE39" s="9"/>
      <c r="CF39" s="8"/>
      <c r="CG39" s="8"/>
      <c r="CH39" s="9"/>
      <c r="CI39" s="8"/>
      <c r="CJ39" s="8"/>
      <c r="CK39" s="8"/>
      <c r="CL39" s="8"/>
      <c r="CM39" s="8"/>
      <c r="CN39" s="9"/>
    </row>
    <row r="40" spans="3:93"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9"/>
      <c r="CA40" s="9"/>
      <c r="CB40" s="9"/>
      <c r="CC40" s="8"/>
      <c r="CD40" s="8"/>
      <c r="CE40" s="9"/>
      <c r="CF40" s="8"/>
      <c r="CG40" s="8"/>
      <c r="CH40" s="9"/>
      <c r="CI40" s="8"/>
      <c r="CJ40" s="8"/>
      <c r="CK40" s="8"/>
      <c r="CL40" s="8"/>
      <c r="CM40" s="8"/>
      <c r="CN40" s="9"/>
    </row>
    <row r="48" spans="3:93">
      <c r="AE48" s="66"/>
      <c r="AF48" s="66"/>
      <c r="AG48" s="66"/>
      <c r="AH48" s="66"/>
    </row>
  </sheetData>
  <mergeCells count="729">
    <mergeCell ref="B2:C2"/>
    <mergeCell ref="C5:G8"/>
    <mergeCell ref="H5:BF5"/>
    <mergeCell ref="BG5:CN5"/>
    <mergeCell ref="H6:J8"/>
    <mergeCell ref="K6:AH6"/>
    <mergeCell ref="AI6:BF6"/>
    <mergeCell ref="BG6:BI8"/>
    <mergeCell ref="BJ6:BL8"/>
    <mergeCell ref="BM6:BW7"/>
    <mergeCell ref="BD8:BF8"/>
    <mergeCell ref="BM8:BO8"/>
    <mergeCell ref="BX6:CN7"/>
    <mergeCell ref="K7:M8"/>
    <mergeCell ref="T7:V8"/>
    <mergeCell ref="AI7:AK8"/>
    <mergeCell ref="AR7:AT8"/>
    <mergeCell ref="W8:Y8"/>
    <mergeCell ref="Z8:AB8"/>
    <mergeCell ref="AC8:AE8"/>
    <mergeCell ref="AF8:AH8"/>
    <mergeCell ref="AL8:AN8"/>
    <mergeCell ref="AF9:AH9"/>
    <mergeCell ref="AI9:AK9"/>
    <mergeCell ref="AL9:AN9"/>
    <mergeCell ref="AO9:AQ9"/>
    <mergeCell ref="CF8:CH8"/>
    <mergeCell ref="CI8:CK8"/>
    <mergeCell ref="CL8:CN8"/>
    <mergeCell ref="C9:G9"/>
    <mergeCell ref="H9:J9"/>
    <mergeCell ref="K9:M9"/>
    <mergeCell ref="N9:P9"/>
    <mergeCell ref="Q9:S9"/>
    <mergeCell ref="T9:V9"/>
    <mergeCell ref="W9:Y9"/>
    <mergeCell ref="BP8:BQ8"/>
    <mergeCell ref="BR8:BT8"/>
    <mergeCell ref="BU8:BW8"/>
    <mergeCell ref="BX8:BZ8"/>
    <mergeCell ref="CA8:CB8"/>
    <mergeCell ref="CC8:CE8"/>
    <mergeCell ref="AO8:AQ8"/>
    <mergeCell ref="AU8:AW8"/>
    <mergeCell ref="AX8:AZ8"/>
    <mergeCell ref="BA8:BC8"/>
    <mergeCell ref="CA9:CB9"/>
    <mergeCell ref="CC9:CE9"/>
    <mergeCell ref="CF9:CH9"/>
    <mergeCell ref="CI9:CK9"/>
    <mergeCell ref="CL9:CN9"/>
    <mergeCell ref="C10:G10"/>
    <mergeCell ref="H10:J10"/>
    <mergeCell ref="K10:M10"/>
    <mergeCell ref="N10:P10"/>
    <mergeCell ref="Q10:S10"/>
    <mergeCell ref="BJ9:BL9"/>
    <mergeCell ref="BM9:BO9"/>
    <mergeCell ref="BP9:BQ9"/>
    <mergeCell ref="BR9:BT9"/>
    <mergeCell ref="BU9:BW9"/>
    <mergeCell ref="BX9:BZ9"/>
    <mergeCell ref="AR9:AT9"/>
    <mergeCell ref="AU9:AW9"/>
    <mergeCell ref="AX9:AZ9"/>
    <mergeCell ref="BA9:BC9"/>
    <mergeCell ref="BD9:BF9"/>
    <mergeCell ref="BG9:BI9"/>
    <mergeCell ref="Z9:AB9"/>
    <mergeCell ref="AC9:AE9"/>
    <mergeCell ref="AU10:AW10"/>
    <mergeCell ref="AX10:AZ10"/>
    <mergeCell ref="BA10:BC10"/>
    <mergeCell ref="T10:V10"/>
    <mergeCell ref="W10:Y10"/>
    <mergeCell ref="Z10:AB10"/>
    <mergeCell ref="AC10:AE10"/>
    <mergeCell ref="AF10:AH10"/>
    <mergeCell ref="AI10:AK10"/>
    <mergeCell ref="C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BJ11:BL11"/>
    <mergeCell ref="BM11:BO11"/>
    <mergeCell ref="AF11:AH11"/>
    <mergeCell ref="AI11:AK11"/>
    <mergeCell ref="AL11:AN11"/>
    <mergeCell ref="AO11:AQ11"/>
    <mergeCell ref="AR11:AT11"/>
    <mergeCell ref="AU11:AW11"/>
    <mergeCell ref="CL10:CN10"/>
    <mergeCell ref="BU10:BW10"/>
    <mergeCell ref="BX10:BZ10"/>
    <mergeCell ref="CA10:CB10"/>
    <mergeCell ref="CC10:CE10"/>
    <mergeCell ref="CF10:CH10"/>
    <mergeCell ref="CI10:CK10"/>
    <mergeCell ref="BD10:BF10"/>
    <mergeCell ref="BG10:BI10"/>
    <mergeCell ref="BJ10:BL10"/>
    <mergeCell ref="BM10:BO10"/>
    <mergeCell ref="BP10:BQ10"/>
    <mergeCell ref="BR10:BT10"/>
    <mergeCell ref="AL10:AN10"/>
    <mergeCell ref="AO10:AQ10"/>
    <mergeCell ref="AR10:AT10"/>
    <mergeCell ref="BG12:BI12"/>
    <mergeCell ref="Z12:AB12"/>
    <mergeCell ref="AC12:AE12"/>
    <mergeCell ref="AF12:AH12"/>
    <mergeCell ref="CF11:CH11"/>
    <mergeCell ref="CI11:CK11"/>
    <mergeCell ref="CL11:CN11"/>
    <mergeCell ref="C12:G12"/>
    <mergeCell ref="H12:J12"/>
    <mergeCell ref="K12:M12"/>
    <mergeCell ref="N12:P12"/>
    <mergeCell ref="Q12:S12"/>
    <mergeCell ref="T12:V12"/>
    <mergeCell ref="W12:Y12"/>
    <mergeCell ref="BP11:BQ11"/>
    <mergeCell ref="BR11:BT11"/>
    <mergeCell ref="BU11:BW11"/>
    <mergeCell ref="BX11:BZ11"/>
    <mergeCell ref="CA11:CB11"/>
    <mergeCell ref="CC11:CE11"/>
    <mergeCell ref="AX11:AZ11"/>
    <mergeCell ref="BA11:BC11"/>
    <mergeCell ref="BD11:BF11"/>
    <mergeCell ref="BG11:BI11"/>
    <mergeCell ref="CA12:CB12"/>
    <mergeCell ref="AI12:AK12"/>
    <mergeCell ref="AL12:AN12"/>
    <mergeCell ref="AO12:AQ12"/>
    <mergeCell ref="CC12:CE12"/>
    <mergeCell ref="CF12:CH12"/>
    <mergeCell ref="CI12:CK12"/>
    <mergeCell ref="CL12:CN12"/>
    <mergeCell ref="C13:G13"/>
    <mergeCell ref="H13:J13"/>
    <mergeCell ref="K13:M13"/>
    <mergeCell ref="N13:P13"/>
    <mergeCell ref="Q13:S13"/>
    <mergeCell ref="BJ12:BL12"/>
    <mergeCell ref="BM12:BO12"/>
    <mergeCell ref="BP12:BQ12"/>
    <mergeCell ref="BR12:BT12"/>
    <mergeCell ref="BU12:BW12"/>
    <mergeCell ref="BX12:BZ12"/>
    <mergeCell ref="AR12:AT12"/>
    <mergeCell ref="AU12:AW12"/>
    <mergeCell ref="AX12:AZ12"/>
    <mergeCell ref="BA12:BC12"/>
    <mergeCell ref="BD12:BF12"/>
    <mergeCell ref="BX13:BZ13"/>
    <mergeCell ref="CA13:CB13"/>
    <mergeCell ref="C15:G15"/>
    <mergeCell ref="H15:J15"/>
    <mergeCell ref="K15:M15"/>
    <mergeCell ref="N15:P15"/>
    <mergeCell ref="Q15:S15"/>
    <mergeCell ref="T15:V15"/>
    <mergeCell ref="W15:Y15"/>
    <mergeCell ref="BD13:BF13"/>
    <mergeCell ref="BG13:BI13"/>
    <mergeCell ref="BJ13:BL13"/>
    <mergeCell ref="BM13:BO13"/>
    <mergeCell ref="BP13:BQ13"/>
    <mergeCell ref="BR13:BT13"/>
    <mergeCell ref="AL13:AN13"/>
    <mergeCell ref="AO13:AQ13"/>
    <mergeCell ref="AR13:AT13"/>
    <mergeCell ref="AU13:AW13"/>
    <mergeCell ref="AX13:AZ13"/>
    <mergeCell ref="BA13:BC13"/>
    <mergeCell ref="T13:V13"/>
    <mergeCell ref="W13:Y13"/>
    <mergeCell ref="Z13:AB13"/>
    <mergeCell ref="BD15:BF15"/>
    <mergeCell ref="BG15:BI15"/>
    <mergeCell ref="Z15:AB15"/>
    <mergeCell ref="AC15:AE15"/>
    <mergeCell ref="AF15:AH15"/>
    <mergeCell ref="AI15:AK15"/>
    <mergeCell ref="AL15:AN15"/>
    <mergeCell ref="AO15:AQ15"/>
    <mergeCell ref="BU13:BW13"/>
    <mergeCell ref="AC13:AE13"/>
    <mergeCell ref="AF13:AH13"/>
    <mergeCell ref="AI13:AK13"/>
    <mergeCell ref="T17:V17"/>
    <mergeCell ref="AC17:AE17"/>
    <mergeCell ref="AF17:AH17"/>
    <mergeCell ref="AI17:AK17"/>
    <mergeCell ref="CA15:CB15"/>
    <mergeCell ref="C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BJ15:BL15"/>
    <mergeCell ref="BM15:BO15"/>
    <mergeCell ref="BP15:BQ15"/>
    <mergeCell ref="BR15:BT15"/>
    <mergeCell ref="BU15:BW15"/>
    <mergeCell ref="BX15:BZ15"/>
    <mergeCell ref="AR15:AT15"/>
    <mergeCell ref="AU15:AW15"/>
    <mergeCell ref="AX15:AZ15"/>
    <mergeCell ref="BA15:BC15"/>
    <mergeCell ref="CA18:CB18"/>
    <mergeCell ref="BJ18:BL18"/>
    <mergeCell ref="BM18:BO18"/>
    <mergeCell ref="BP18:BQ18"/>
    <mergeCell ref="BX16:BZ16"/>
    <mergeCell ref="CA16:CB16"/>
    <mergeCell ref="BP16:BQ16"/>
    <mergeCell ref="BU17:BW17"/>
    <mergeCell ref="BX17:BZ17"/>
    <mergeCell ref="BR18:BT18"/>
    <mergeCell ref="BU18:BW18"/>
    <mergeCell ref="BX18:BZ18"/>
    <mergeCell ref="BJ16:BL16"/>
    <mergeCell ref="BM16:BO16"/>
    <mergeCell ref="C17:G17"/>
    <mergeCell ref="H17:J17"/>
    <mergeCell ref="K17:M17"/>
    <mergeCell ref="BR16:BT16"/>
    <mergeCell ref="BU16:BW16"/>
    <mergeCell ref="CA17:CB17"/>
    <mergeCell ref="BJ17:BL17"/>
    <mergeCell ref="BM17:BO17"/>
    <mergeCell ref="BP17:BQ17"/>
    <mergeCell ref="BR17:BT17"/>
    <mergeCell ref="N17:P17"/>
    <mergeCell ref="Q17:S17"/>
    <mergeCell ref="AX16:AZ16"/>
    <mergeCell ref="BA16:BC16"/>
    <mergeCell ref="BD16:BF16"/>
    <mergeCell ref="BG16:BI16"/>
    <mergeCell ref="AF16:AH16"/>
    <mergeCell ref="AI16:AK16"/>
    <mergeCell ref="AL16:AN16"/>
    <mergeCell ref="AO16:AQ16"/>
    <mergeCell ref="AR16:AT16"/>
    <mergeCell ref="AU16:AW16"/>
    <mergeCell ref="AX17:AZ17"/>
    <mergeCell ref="BA17:BC17"/>
    <mergeCell ref="W17:Y17"/>
    <mergeCell ref="Z17:AB17"/>
    <mergeCell ref="AF18:AH18"/>
    <mergeCell ref="AI18:AK18"/>
    <mergeCell ref="AL18:AN18"/>
    <mergeCell ref="AO18:AQ18"/>
    <mergeCell ref="Z18:AB18"/>
    <mergeCell ref="AC18:AE18"/>
    <mergeCell ref="AR18:AT18"/>
    <mergeCell ref="AO19:AQ19"/>
    <mergeCell ref="AR19:AT19"/>
    <mergeCell ref="AU19:AW19"/>
    <mergeCell ref="BD17:BF17"/>
    <mergeCell ref="BG17:BI17"/>
    <mergeCell ref="AL17:AN17"/>
    <mergeCell ref="AO17:AQ17"/>
    <mergeCell ref="AR17:AT17"/>
    <mergeCell ref="AU17:AW17"/>
    <mergeCell ref="AU18:AW18"/>
    <mergeCell ref="AX18:AZ18"/>
    <mergeCell ref="BA18:BC18"/>
    <mergeCell ref="BD18:BF18"/>
    <mergeCell ref="BG18:BI18"/>
    <mergeCell ref="C18:G18"/>
    <mergeCell ref="H18:J18"/>
    <mergeCell ref="K18:M18"/>
    <mergeCell ref="N18:P18"/>
    <mergeCell ref="Q18:S18"/>
    <mergeCell ref="T18:V18"/>
    <mergeCell ref="W18:Y18"/>
    <mergeCell ref="N20:P20"/>
    <mergeCell ref="Q20:S20"/>
    <mergeCell ref="C19:G19"/>
    <mergeCell ref="H19:J19"/>
    <mergeCell ref="K19:M19"/>
    <mergeCell ref="N19:P19"/>
    <mergeCell ref="Q19:S19"/>
    <mergeCell ref="T19:V19"/>
    <mergeCell ref="W19:Y19"/>
    <mergeCell ref="AX20:AZ20"/>
    <mergeCell ref="BA20:BC20"/>
    <mergeCell ref="T20:V20"/>
    <mergeCell ref="BR19:BT19"/>
    <mergeCell ref="BU19:BW19"/>
    <mergeCell ref="CA20:CB20"/>
    <mergeCell ref="BJ20:BL20"/>
    <mergeCell ref="BM20:BO20"/>
    <mergeCell ref="BP20:BQ20"/>
    <mergeCell ref="BR20:BT20"/>
    <mergeCell ref="BU20:BW20"/>
    <mergeCell ref="BX20:BZ20"/>
    <mergeCell ref="BP19:BQ19"/>
    <mergeCell ref="Z19:AB19"/>
    <mergeCell ref="AC19:AE19"/>
    <mergeCell ref="AX19:AZ19"/>
    <mergeCell ref="BA19:BC19"/>
    <mergeCell ref="BD19:BF19"/>
    <mergeCell ref="BG19:BI19"/>
    <mergeCell ref="BJ19:BL19"/>
    <mergeCell ref="BM19:BO19"/>
    <mergeCell ref="AF19:AH19"/>
    <mergeCell ref="AI19:AK19"/>
    <mergeCell ref="AL19:AN19"/>
    <mergeCell ref="CA21:CB21"/>
    <mergeCell ref="BJ21:BL21"/>
    <mergeCell ref="BM21:BO21"/>
    <mergeCell ref="BP21:BQ21"/>
    <mergeCell ref="CA19:CB19"/>
    <mergeCell ref="BX19:BZ19"/>
    <mergeCell ref="C21:G21"/>
    <mergeCell ref="H21:J21"/>
    <mergeCell ref="K21:M21"/>
    <mergeCell ref="N21:P21"/>
    <mergeCell ref="Q21:S21"/>
    <mergeCell ref="T21:V21"/>
    <mergeCell ref="W21:Y21"/>
    <mergeCell ref="BD20:BF20"/>
    <mergeCell ref="BG20:BI20"/>
    <mergeCell ref="AL20:AN20"/>
    <mergeCell ref="AO20:AQ20"/>
    <mergeCell ref="AR20:AT20"/>
    <mergeCell ref="AU20:AW20"/>
    <mergeCell ref="W20:Y20"/>
    <mergeCell ref="Z20:AB20"/>
    <mergeCell ref="AF21:AH21"/>
    <mergeCell ref="AI21:AK21"/>
    <mergeCell ref="AL21:AN21"/>
    <mergeCell ref="AO21:AQ21"/>
    <mergeCell ref="Z21:AB21"/>
    <mergeCell ref="AC21:AE21"/>
    <mergeCell ref="C20:G20"/>
    <mergeCell ref="H20:J20"/>
    <mergeCell ref="K20:M20"/>
    <mergeCell ref="Q22:S22"/>
    <mergeCell ref="T22:V22"/>
    <mergeCell ref="W22:Y22"/>
    <mergeCell ref="Z22:AB22"/>
    <mergeCell ref="AC22:AE22"/>
    <mergeCell ref="AC20:AE20"/>
    <mergeCell ref="AF20:AH20"/>
    <mergeCell ref="AI20:AK20"/>
    <mergeCell ref="K22:M22"/>
    <mergeCell ref="N22:P22"/>
    <mergeCell ref="BR21:BT21"/>
    <mergeCell ref="BU21:BW21"/>
    <mergeCell ref="BX21:BZ21"/>
    <mergeCell ref="AR21:AT21"/>
    <mergeCell ref="AU21:AW21"/>
    <mergeCell ref="AX21:AZ21"/>
    <mergeCell ref="BA21:BC21"/>
    <mergeCell ref="BD21:BF21"/>
    <mergeCell ref="BG21:BI21"/>
    <mergeCell ref="CA24:CB24"/>
    <mergeCell ref="C23:G23"/>
    <mergeCell ref="H23:J23"/>
    <mergeCell ref="K23:M23"/>
    <mergeCell ref="N23:P23"/>
    <mergeCell ref="Q23:S23"/>
    <mergeCell ref="AX22:AZ22"/>
    <mergeCell ref="BA22:BC22"/>
    <mergeCell ref="BD22:BF22"/>
    <mergeCell ref="BG22:BI22"/>
    <mergeCell ref="AF22:AH22"/>
    <mergeCell ref="AI22:AK22"/>
    <mergeCell ref="AL22:AN22"/>
    <mergeCell ref="AO22:AQ22"/>
    <mergeCell ref="AR22:AT22"/>
    <mergeCell ref="AU22:AW22"/>
    <mergeCell ref="AX23:AZ23"/>
    <mergeCell ref="BA23:BC23"/>
    <mergeCell ref="T23:V23"/>
    <mergeCell ref="C22:G22"/>
    <mergeCell ref="H22:J22"/>
    <mergeCell ref="AF23:AH23"/>
    <mergeCell ref="BR22:BT22"/>
    <mergeCell ref="BU22:BW22"/>
    <mergeCell ref="BU23:BW23"/>
    <mergeCell ref="CA22:CB22"/>
    <mergeCell ref="BJ22:BL22"/>
    <mergeCell ref="BM22:BO22"/>
    <mergeCell ref="BX23:BZ23"/>
    <mergeCell ref="CA23:CB23"/>
    <mergeCell ref="BJ23:BL23"/>
    <mergeCell ref="BM23:BO23"/>
    <mergeCell ref="BP23:BQ23"/>
    <mergeCell ref="BR23:BT23"/>
    <mergeCell ref="BX22:BZ22"/>
    <mergeCell ref="BP22:BQ22"/>
    <mergeCell ref="C24:G24"/>
    <mergeCell ref="H24:J24"/>
    <mergeCell ref="K24:M24"/>
    <mergeCell ref="N24:P24"/>
    <mergeCell ref="Q24:S24"/>
    <mergeCell ref="T24:V24"/>
    <mergeCell ref="W24:Y24"/>
    <mergeCell ref="BD23:BF23"/>
    <mergeCell ref="BG23:BI23"/>
    <mergeCell ref="AL23:AN23"/>
    <mergeCell ref="AO23:AQ23"/>
    <mergeCell ref="AR23:AT23"/>
    <mergeCell ref="AU23:AW23"/>
    <mergeCell ref="W23:Y23"/>
    <mergeCell ref="Z23:AB23"/>
    <mergeCell ref="AC23:AE23"/>
    <mergeCell ref="AI23:AK23"/>
    <mergeCell ref="AF24:AH24"/>
    <mergeCell ref="AI24:AK24"/>
    <mergeCell ref="AL24:AN24"/>
    <mergeCell ref="AO24:AQ24"/>
    <mergeCell ref="CC24:CE24"/>
    <mergeCell ref="CF24:CH24"/>
    <mergeCell ref="CI24:CK24"/>
    <mergeCell ref="CL24:CN24"/>
    <mergeCell ref="C25:G25"/>
    <mergeCell ref="H25:J25"/>
    <mergeCell ref="K25:M25"/>
    <mergeCell ref="N25:P25"/>
    <mergeCell ref="Q25:S25"/>
    <mergeCell ref="BJ24:BL24"/>
    <mergeCell ref="BM24:BO24"/>
    <mergeCell ref="BP24:BQ24"/>
    <mergeCell ref="BR24:BT24"/>
    <mergeCell ref="BU24:BW24"/>
    <mergeCell ref="BX24:BZ24"/>
    <mergeCell ref="AR24:AT24"/>
    <mergeCell ref="AU24:AW24"/>
    <mergeCell ref="AX24:AZ24"/>
    <mergeCell ref="BA24:BC24"/>
    <mergeCell ref="BD24:BF24"/>
    <mergeCell ref="BG24:BI24"/>
    <mergeCell ref="Z24:AB24"/>
    <mergeCell ref="AC24:AE24"/>
    <mergeCell ref="AU25:AW25"/>
    <mergeCell ref="AX25:AZ25"/>
    <mergeCell ref="BA25:BC25"/>
    <mergeCell ref="T25:V25"/>
    <mergeCell ref="W25:Y25"/>
    <mergeCell ref="Z25:AB25"/>
    <mergeCell ref="AC25:AE25"/>
    <mergeCell ref="AF25:AH25"/>
    <mergeCell ref="AI25:AK25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BJ26:BL26"/>
    <mergeCell ref="BM26:BO26"/>
    <mergeCell ref="AF26:AH26"/>
    <mergeCell ref="AI26:AK26"/>
    <mergeCell ref="AL26:AN26"/>
    <mergeCell ref="AO26:AQ26"/>
    <mergeCell ref="AR26:AT26"/>
    <mergeCell ref="AU26:AW26"/>
    <mergeCell ref="CL25:CN25"/>
    <mergeCell ref="BU25:BW25"/>
    <mergeCell ref="BX25:BZ25"/>
    <mergeCell ref="CA25:CB25"/>
    <mergeCell ref="CC25:CE25"/>
    <mergeCell ref="CF25:CH25"/>
    <mergeCell ref="CI25:CK25"/>
    <mergeCell ref="BD25:BF25"/>
    <mergeCell ref="BG25:BI25"/>
    <mergeCell ref="BJ25:BL25"/>
    <mergeCell ref="BM25:BO25"/>
    <mergeCell ref="BP25:BQ25"/>
    <mergeCell ref="BR25:BT25"/>
    <mergeCell ref="AL25:AN25"/>
    <mergeCell ref="AO25:AQ25"/>
    <mergeCell ref="AR25:AT25"/>
    <mergeCell ref="AF27:AH27"/>
    <mergeCell ref="AI27:AK27"/>
    <mergeCell ref="AL27:AN27"/>
    <mergeCell ref="AO27:AQ27"/>
    <mergeCell ref="CF26:CH26"/>
    <mergeCell ref="CI26:CK26"/>
    <mergeCell ref="CL26:CN26"/>
    <mergeCell ref="C27:G27"/>
    <mergeCell ref="H27:J27"/>
    <mergeCell ref="K27:M27"/>
    <mergeCell ref="N27:P27"/>
    <mergeCell ref="Q27:S27"/>
    <mergeCell ref="T27:V27"/>
    <mergeCell ref="W27:Y27"/>
    <mergeCell ref="BP26:BQ26"/>
    <mergeCell ref="BR26:BT26"/>
    <mergeCell ref="BU26:BW26"/>
    <mergeCell ref="BX26:BZ26"/>
    <mergeCell ref="CA26:CB26"/>
    <mergeCell ref="CC26:CE26"/>
    <mergeCell ref="AX26:AZ26"/>
    <mergeCell ref="BA26:BC26"/>
    <mergeCell ref="BD26:BF26"/>
    <mergeCell ref="BG26:BI26"/>
    <mergeCell ref="CA27:CB27"/>
    <mergeCell ref="CC27:CE27"/>
    <mergeCell ref="CF27:CH27"/>
    <mergeCell ref="CI27:CK27"/>
    <mergeCell ref="CL27:CN27"/>
    <mergeCell ref="C28:G28"/>
    <mergeCell ref="H28:J28"/>
    <mergeCell ref="K28:M28"/>
    <mergeCell ref="N28:P28"/>
    <mergeCell ref="Q28:S28"/>
    <mergeCell ref="BJ27:BL27"/>
    <mergeCell ref="BM27:BO27"/>
    <mergeCell ref="BP27:BQ27"/>
    <mergeCell ref="BR27:BT27"/>
    <mergeCell ref="BU27:BW27"/>
    <mergeCell ref="BX27:BZ27"/>
    <mergeCell ref="AR27:AT27"/>
    <mergeCell ref="AU27:AW27"/>
    <mergeCell ref="AX27:AZ27"/>
    <mergeCell ref="BA27:BC27"/>
    <mergeCell ref="BD27:BF27"/>
    <mergeCell ref="BG27:BI27"/>
    <mergeCell ref="Z27:AB27"/>
    <mergeCell ref="AC27:AE27"/>
    <mergeCell ref="AU28:AW28"/>
    <mergeCell ref="AX28:AZ28"/>
    <mergeCell ref="BA28:BC28"/>
    <mergeCell ref="T28:V28"/>
    <mergeCell ref="W28:Y28"/>
    <mergeCell ref="Z28:AB28"/>
    <mergeCell ref="AC28:AE28"/>
    <mergeCell ref="AF28:AH28"/>
    <mergeCell ref="AI28:AK28"/>
    <mergeCell ref="C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BJ29:BL29"/>
    <mergeCell ref="BM29:BO29"/>
    <mergeCell ref="AF29:AH29"/>
    <mergeCell ref="AI29:AK29"/>
    <mergeCell ref="AL29:AN29"/>
    <mergeCell ref="AO29:AQ29"/>
    <mergeCell ref="AR29:AT29"/>
    <mergeCell ref="AU29:AW29"/>
    <mergeCell ref="CL28:CN28"/>
    <mergeCell ref="BU28:BW28"/>
    <mergeCell ref="BX28:BZ28"/>
    <mergeCell ref="CA28:CB28"/>
    <mergeCell ref="CC28:CE28"/>
    <mergeCell ref="CF28:CH28"/>
    <mergeCell ref="CI28:CK28"/>
    <mergeCell ref="BD28:BF28"/>
    <mergeCell ref="BG28:BI28"/>
    <mergeCell ref="BJ28:BL28"/>
    <mergeCell ref="BM28:BO28"/>
    <mergeCell ref="BP28:BQ28"/>
    <mergeCell ref="BR28:BT28"/>
    <mergeCell ref="AL28:AN28"/>
    <mergeCell ref="AO28:AQ28"/>
    <mergeCell ref="AR28:AT28"/>
    <mergeCell ref="AF30:AH30"/>
    <mergeCell ref="AI30:AK30"/>
    <mergeCell ref="AL30:AN30"/>
    <mergeCell ref="AO30:AQ30"/>
    <mergeCell ref="CF29:CH29"/>
    <mergeCell ref="CI29:CK29"/>
    <mergeCell ref="CL29:CN29"/>
    <mergeCell ref="C30:G30"/>
    <mergeCell ref="H30:J30"/>
    <mergeCell ref="K30:M30"/>
    <mergeCell ref="N30:P30"/>
    <mergeCell ref="Q30:S30"/>
    <mergeCell ref="T30:V30"/>
    <mergeCell ref="W30:Y30"/>
    <mergeCell ref="BP29:BQ29"/>
    <mergeCell ref="BR29:BT29"/>
    <mergeCell ref="BU29:BW29"/>
    <mergeCell ref="BX29:BZ29"/>
    <mergeCell ref="CA29:CB29"/>
    <mergeCell ref="CC29:CE29"/>
    <mergeCell ref="AX29:AZ29"/>
    <mergeCell ref="BA29:BC29"/>
    <mergeCell ref="BD29:BF29"/>
    <mergeCell ref="BG29:BI29"/>
    <mergeCell ref="CA30:CB30"/>
    <mergeCell ref="CC30:CE30"/>
    <mergeCell ref="CF30:CH30"/>
    <mergeCell ref="CI30:CK30"/>
    <mergeCell ref="CL30:CN30"/>
    <mergeCell ref="C31:G31"/>
    <mergeCell ref="H31:J31"/>
    <mergeCell ref="K31:M31"/>
    <mergeCell ref="N31:P31"/>
    <mergeCell ref="Q31:S31"/>
    <mergeCell ref="BJ30:BL30"/>
    <mergeCell ref="BM30:BO30"/>
    <mergeCell ref="BP30:BQ30"/>
    <mergeCell ref="BR30:BT30"/>
    <mergeCell ref="BU30:BW30"/>
    <mergeCell ref="BX30:BZ30"/>
    <mergeCell ref="AR30:AT30"/>
    <mergeCell ref="AU30:AW30"/>
    <mergeCell ref="AX30:AZ30"/>
    <mergeCell ref="BA30:BC30"/>
    <mergeCell ref="BD30:BF30"/>
    <mergeCell ref="BG30:BI30"/>
    <mergeCell ref="Z30:AB30"/>
    <mergeCell ref="AC30:AE30"/>
    <mergeCell ref="AU31:AW31"/>
    <mergeCell ref="AX31:AZ31"/>
    <mergeCell ref="BA31:BC31"/>
    <mergeCell ref="T31:V31"/>
    <mergeCell ref="W31:Y31"/>
    <mergeCell ref="Z31:AB31"/>
    <mergeCell ref="AC31:AE31"/>
    <mergeCell ref="AF31:AH31"/>
    <mergeCell ref="AI31:AK31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BJ32:BL32"/>
    <mergeCell ref="BM32:BO32"/>
    <mergeCell ref="AF32:AH32"/>
    <mergeCell ref="AI32:AK32"/>
    <mergeCell ref="AL32:AN32"/>
    <mergeCell ref="AO32:AQ32"/>
    <mergeCell ref="AR32:AT32"/>
    <mergeCell ref="AU32:AW32"/>
    <mergeCell ref="CL31:CN31"/>
    <mergeCell ref="BU31:BW31"/>
    <mergeCell ref="BX31:BZ31"/>
    <mergeCell ref="CA31:CB31"/>
    <mergeCell ref="CC31:CE31"/>
    <mergeCell ref="CF31:CH31"/>
    <mergeCell ref="CI31:CK31"/>
    <mergeCell ref="BD31:BF31"/>
    <mergeCell ref="BG31:BI31"/>
    <mergeCell ref="BJ31:BL31"/>
    <mergeCell ref="BM31:BO31"/>
    <mergeCell ref="BP31:BQ31"/>
    <mergeCell ref="BR31:BT31"/>
    <mergeCell ref="AL31:AN31"/>
    <mergeCell ref="AO31:AQ31"/>
    <mergeCell ref="AR31:AT31"/>
    <mergeCell ref="AF33:AH33"/>
    <mergeCell ref="AI33:AK33"/>
    <mergeCell ref="AL33:AN33"/>
    <mergeCell ref="AO33:AQ33"/>
    <mergeCell ref="CF32:CH32"/>
    <mergeCell ref="CI32:CK32"/>
    <mergeCell ref="CL32:CN32"/>
    <mergeCell ref="C33:G33"/>
    <mergeCell ref="H33:J33"/>
    <mergeCell ref="K33:M33"/>
    <mergeCell ref="N33:P33"/>
    <mergeCell ref="Q33:S33"/>
    <mergeCell ref="T33:V33"/>
    <mergeCell ref="W33:Y33"/>
    <mergeCell ref="BP32:BQ32"/>
    <mergeCell ref="BR32:BT32"/>
    <mergeCell ref="BU32:BW32"/>
    <mergeCell ref="BX32:BZ32"/>
    <mergeCell ref="CA32:CB32"/>
    <mergeCell ref="CC32:CE32"/>
    <mergeCell ref="AX32:AZ32"/>
    <mergeCell ref="BA32:BC32"/>
    <mergeCell ref="BD32:BF32"/>
    <mergeCell ref="BG32:BI32"/>
    <mergeCell ref="CF33:CH33"/>
    <mergeCell ref="CI33:CK33"/>
    <mergeCell ref="CL33:CN33"/>
    <mergeCell ref="H14:J14"/>
    <mergeCell ref="K14:M14"/>
    <mergeCell ref="N14:P14"/>
    <mergeCell ref="Q14:S14"/>
    <mergeCell ref="T14:V14"/>
    <mergeCell ref="W14:Y14"/>
    <mergeCell ref="Z14:AB14"/>
    <mergeCell ref="BJ33:BL33"/>
    <mergeCell ref="BM33:BO33"/>
    <mergeCell ref="BR33:BT33"/>
    <mergeCell ref="BU33:BW33"/>
    <mergeCell ref="BX33:BZ33"/>
    <mergeCell ref="CC33:CE33"/>
    <mergeCell ref="AR33:AT33"/>
    <mergeCell ref="AU33:AW33"/>
    <mergeCell ref="AX33:AZ33"/>
    <mergeCell ref="BA33:BC33"/>
    <mergeCell ref="BD33:BF33"/>
    <mergeCell ref="BG33:BI33"/>
    <mergeCell ref="Z33:AB33"/>
    <mergeCell ref="AC33:AE33"/>
    <mergeCell ref="BX14:BZ14"/>
    <mergeCell ref="AC14:AE14"/>
    <mergeCell ref="AF14:AH14"/>
    <mergeCell ref="AI14:AK14"/>
    <mergeCell ref="BJ14:BL14"/>
    <mergeCell ref="BM14:BO14"/>
    <mergeCell ref="AR14:AT14"/>
    <mergeCell ref="BG14:BI14"/>
    <mergeCell ref="BP14:BQ14"/>
  </mergeCells>
  <phoneticPr fontId="2"/>
  <pageMargins left="0.70866141732283472" right="0.70866141732283472" top="0.74803149606299213" bottom="0.74803149606299213" header="0.31496062992125984" footer="0.31496062992125984"/>
  <pageSetup paperSize="9" firstPageNumber="32" orientation="portrait" useFirstPageNumber="1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3"/>
  <sheetViews>
    <sheetView tabSelected="1" zoomScale="115" zoomScaleNormal="115" workbookViewId="0">
      <selection activeCell="L12" sqref="L12"/>
    </sheetView>
  </sheetViews>
  <sheetFormatPr defaultColWidth="2.625" defaultRowHeight="12"/>
  <cols>
    <col min="1" max="10" width="2.625" style="35"/>
    <col min="11" max="13" width="9.75" style="49" customWidth="1"/>
    <col min="14" max="14" width="9.75" style="35" customWidth="1"/>
    <col min="15" max="16" width="8" style="35" customWidth="1"/>
    <col min="17" max="18" width="2.625" style="35"/>
    <col min="19" max="20" width="4.25" style="35" bestFit="1" customWidth="1"/>
    <col min="21" max="21" width="6.25" style="35" bestFit="1" customWidth="1"/>
    <col min="22" max="22" width="8.25" style="35" bestFit="1" customWidth="1"/>
    <col min="23" max="23" width="5.5" style="35" bestFit="1" customWidth="1"/>
    <col min="24" max="24" width="6.25" style="35" bestFit="1" customWidth="1"/>
    <col min="25" max="25" width="5.5" style="35" bestFit="1" customWidth="1"/>
    <col min="26" max="26" width="7" style="35" bestFit="1" customWidth="1"/>
    <col min="27" max="16384" width="2.625" style="35"/>
  </cols>
  <sheetData>
    <row r="1" spans="2:19" s="32" customFormat="1" ht="17.25">
      <c r="B1" s="31"/>
      <c r="C1" s="31"/>
      <c r="D1" s="31"/>
      <c r="E1" s="31"/>
      <c r="F1" s="31"/>
      <c r="G1" s="31"/>
      <c r="H1" s="31"/>
      <c r="I1" s="31"/>
      <c r="J1" s="31"/>
      <c r="K1" s="36"/>
      <c r="L1" s="36"/>
      <c r="M1" s="36"/>
    </row>
    <row r="2" spans="2:19" s="34" customFormat="1" ht="14.25">
      <c r="B2" s="33"/>
      <c r="C2" s="228" t="s">
        <v>51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2:19" s="34" customFormat="1" ht="15" thickBot="1">
      <c r="B3" s="33"/>
      <c r="C3" s="37"/>
      <c r="D3" s="37"/>
      <c r="E3" s="37"/>
      <c r="F3" s="37"/>
      <c r="G3" s="37"/>
      <c r="H3" s="37"/>
      <c r="I3" s="37"/>
      <c r="J3" s="37"/>
      <c r="K3" s="38"/>
      <c r="L3" s="39" t="s">
        <v>53</v>
      </c>
    </row>
    <row r="4" spans="2:19" ht="12.75" thickTop="1">
      <c r="C4" s="229" t="s">
        <v>43</v>
      </c>
      <c r="D4" s="229"/>
      <c r="E4" s="229"/>
      <c r="F4" s="229"/>
      <c r="G4" s="229"/>
      <c r="H4" s="229"/>
      <c r="I4" s="229"/>
      <c r="J4" s="230"/>
      <c r="K4" s="238" t="s">
        <v>44</v>
      </c>
      <c r="L4" s="240" t="s">
        <v>45</v>
      </c>
      <c r="M4" s="35"/>
    </row>
    <row r="5" spans="2:19">
      <c r="C5" s="231"/>
      <c r="D5" s="231"/>
      <c r="E5" s="231"/>
      <c r="F5" s="231"/>
      <c r="G5" s="231"/>
      <c r="H5" s="231"/>
      <c r="I5" s="231"/>
      <c r="J5" s="232"/>
      <c r="K5" s="239"/>
      <c r="L5" s="241"/>
      <c r="M5" s="35"/>
    </row>
    <row r="6" spans="2:19" s="40" customFormat="1" ht="9">
      <c r="C6" s="233"/>
      <c r="D6" s="233"/>
      <c r="E6" s="233"/>
      <c r="F6" s="233"/>
      <c r="G6" s="233"/>
      <c r="H6" s="233"/>
      <c r="I6" s="233"/>
      <c r="J6" s="234"/>
      <c r="K6" s="41" t="s">
        <v>1</v>
      </c>
      <c r="L6" s="42" t="s">
        <v>2</v>
      </c>
    </row>
    <row r="7" spans="2:19" s="43" customFormat="1" ht="15.75" customHeight="1">
      <c r="C7" s="235" t="s">
        <v>52</v>
      </c>
      <c r="D7" s="235"/>
      <c r="E7" s="235"/>
      <c r="F7" s="235"/>
      <c r="G7" s="235"/>
      <c r="H7" s="235"/>
      <c r="I7" s="235"/>
      <c r="J7" s="236"/>
      <c r="K7" s="65">
        <v>87</v>
      </c>
      <c r="L7" s="64">
        <v>116</v>
      </c>
    </row>
    <row r="8" spans="2:19" s="43" customFormat="1" ht="15.75" customHeight="1">
      <c r="C8" s="235"/>
      <c r="D8" s="235"/>
      <c r="E8" s="235"/>
      <c r="F8" s="235"/>
      <c r="G8" s="235"/>
      <c r="H8" s="235"/>
      <c r="I8" s="235"/>
      <c r="J8" s="236"/>
      <c r="K8" s="65"/>
      <c r="L8" s="64"/>
    </row>
    <row r="9" spans="2:19" ht="15.75" customHeight="1">
      <c r="C9" s="235" t="s">
        <v>47</v>
      </c>
      <c r="D9" s="235"/>
      <c r="E9" s="235"/>
      <c r="F9" s="235"/>
      <c r="G9" s="235"/>
      <c r="H9" s="235"/>
      <c r="I9" s="235"/>
      <c r="J9" s="236"/>
      <c r="K9" s="44">
        <v>58</v>
      </c>
      <c r="L9" s="45">
        <v>71</v>
      </c>
      <c r="M9" s="35"/>
      <c r="Q9" s="46"/>
      <c r="R9" s="46"/>
      <c r="S9" s="46"/>
    </row>
    <row r="10" spans="2:19" ht="15.75" customHeight="1">
      <c r="C10" s="235" t="s">
        <v>39</v>
      </c>
      <c r="D10" s="235"/>
      <c r="E10" s="235"/>
      <c r="F10" s="235"/>
      <c r="G10" s="235"/>
      <c r="H10" s="235"/>
      <c r="I10" s="235"/>
      <c r="J10" s="236"/>
      <c r="K10" s="44">
        <v>66</v>
      </c>
      <c r="L10" s="45">
        <v>83</v>
      </c>
      <c r="M10" s="35"/>
      <c r="Q10" s="46"/>
      <c r="R10" s="46"/>
      <c r="S10" s="46"/>
    </row>
    <row r="11" spans="2:19" ht="15.75" customHeight="1">
      <c r="C11" s="235" t="s">
        <v>48</v>
      </c>
      <c r="D11" s="235"/>
      <c r="E11" s="235"/>
      <c r="F11" s="235"/>
      <c r="G11" s="235"/>
      <c r="H11" s="235"/>
      <c r="I11" s="235"/>
      <c r="J11" s="236"/>
      <c r="K11" s="44">
        <v>68</v>
      </c>
      <c r="L11" s="45">
        <v>87</v>
      </c>
      <c r="M11" s="35"/>
      <c r="Q11" s="46"/>
      <c r="R11" s="46"/>
      <c r="S11" s="46"/>
    </row>
    <row r="12" spans="2:19" ht="15.75" customHeight="1">
      <c r="C12" s="235" t="s">
        <v>41</v>
      </c>
      <c r="D12" s="235"/>
      <c r="E12" s="235"/>
      <c r="F12" s="235"/>
      <c r="G12" s="235"/>
      <c r="H12" s="235"/>
      <c r="I12" s="235"/>
      <c r="J12" s="236"/>
      <c r="K12" s="44">
        <v>77</v>
      </c>
      <c r="L12" s="45">
        <v>102</v>
      </c>
      <c r="M12" s="35"/>
    </row>
    <row r="13" spans="2:19" ht="15.75" customHeight="1">
      <c r="C13" s="235" t="s">
        <v>46</v>
      </c>
      <c r="D13" s="235"/>
      <c r="E13" s="235"/>
      <c r="F13" s="235"/>
      <c r="G13" s="235"/>
      <c r="H13" s="235"/>
      <c r="I13" s="235"/>
      <c r="J13" s="236"/>
      <c r="K13" s="65">
        <v>86</v>
      </c>
      <c r="L13" s="64">
        <v>116</v>
      </c>
      <c r="M13" s="35"/>
    </row>
    <row r="14" spans="2:19" ht="12.75" thickBot="1">
      <c r="C14" s="237"/>
      <c r="D14" s="237"/>
      <c r="E14" s="237"/>
      <c r="F14" s="237"/>
      <c r="G14" s="237"/>
      <c r="H14" s="237"/>
      <c r="I14" s="237"/>
      <c r="J14" s="237"/>
      <c r="K14" s="47"/>
      <c r="L14" s="48"/>
      <c r="M14" s="35"/>
    </row>
    <row r="15" spans="2:19" ht="12.75" thickTop="1">
      <c r="C15" s="32"/>
      <c r="D15" s="32"/>
      <c r="E15" s="32"/>
      <c r="F15" s="32"/>
      <c r="G15" s="32"/>
      <c r="H15" s="32"/>
      <c r="I15" s="32"/>
      <c r="J15" s="32"/>
      <c r="L15" s="39" t="s">
        <v>49</v>
      </c>
    </row>
    <row r="16" spans="2:19">
      <c r="C16" s="32"/>
      <c r="D16" s="32"/>
      <c r="E16" s="32"/>
      <c r="F16" s="32"/>
      <c r="G16" s="32"/>
      <c r="H16" s="32"/>
      <c r="I16" s="32"/>
      <c r="J16" s="32"/>
    </row>
    <row r="44" spans="11:26" ht="15.75" customHeight="1">
      <c r="K44" s="35"/>
      <c r="L44" s="35"/>
      <c r="M44" s="35"/>
      <c r="U44" s="50"/>
      <c r="V44" s="50"/>
      <c r="W44" s="51"/>
      <c r="X44" s="51"/>
      <c r="Y44" s="51"/>
      <c r="Z44" s="51"/>
    </row>
    <row r="45" spans="11:26" ht="15.75" customHeight="1">
      <c r="K45" s="35"/>
      <c r="L45" s="35"/>
      <c r="M45" s="35"/>
      <c r="U45" s="50"/>
      <c r="V45" s="50"/>
      <c r="W45" s="52"/>
      <c r="X45" s="52"/>
      <c r="Y45" s="52"/>
      <c r="Z45" s="52"/>
    </row>
    <row r="63" spans="11:26" ht="15.75" customHeight="1">
      <c r="K63" s="35"/>
      <c r="L63" s="35"/>
      <c r="M63" s="35"/>
      <c r="U63" s="53"/>
      <c r="V63" s="54"/>
      <c r="W63" s="54"/>
      <c r="X63" s="55"/>
      <c r="Y63" s="53"/>
      <c r="Z63" s="53"/>
    </row>
  </sheetData>
  <mergeCells count="13">
    <mergeCell ref="C14:J14"/>
    <mergeCell ref="C13:J13"/>
    <mergeCell ref="C12:J12"/>
    <mergeCell ref="C2:M2"/>
    <mergeCell ref="C4:J5"/>
    <mergeCell ref="K4:K5"/>
    <mergeCell ref="L4:L5"/>
    <mergeCell ref="C6:J6"/>
    <mergeCell ref="C7:J7"/>
    <mergeCell ref="C8:J8"/>
    <mergeCell ref="C9:J9"/>
    <mergeCell ref="C10:J10"/>
    <mergeCell ref="C11:J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</vt:lpstr>
      <vt:lpstr>（T）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2018-05-16T01:29:32Z</dcterms:modified>
</cp:coreProperties>
</file>