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Ad" sheetId="68" r:id="rId1"/>
  </sheets>
  <calcPr calcId="145621"/>
</workbook>
</file>

<file path=xl/calcChain.xml><?xml version="1.0" encoding="utf-8"?>
<calcChain xmlns="http://schemas.openxmlformats.org/spreadsheetml/2006/main">
  <c r="Z8" i="68" l="1"/>
  <c r="AA11" i="68" s="1"/>
  <c r="X8" i="68"/>
  <c r="Y9" i="68" s="1"/>
  <c r="V8" i="68"/>
  <c r="W9" i="68" s="1"/>
  <c r="T8" i="68"/>
  <c r="U9" i="68" s="1"/>
  <c r="R8" i="68"/>
  <c r="R7" i="68" s="1"/>
  <c r="S17" i="68" s="1"/>
  <c r="Q10" i="68"/>
  <c r="Q11" i="68"/>
  <c r="Q12" i="68"/>
  <c r="Q9" i="68"/>
  <c r="P7" i="68"/>
  <c r="S27" i="68" l="1"/>
  <c r="S19" i="68"/>
  <c r="S7" i="68"/>
  <c r="S11" i="68"/>
  <c r="S30" i="68"/>
  <c r="S26" i="68"/>
  <c r="S22" i="68"/>
  <c r="S18" i="68"/>
  <c r="S14" i="68"/>
  <c r="S9" i="68"/>
  <c r="S13" i="68"/>
  <c r="S28" i="68"/>
  <c r="S24" i="68"/>
  <c r="S20" i="68"/>
  <c r="S16" i="68"/>
  <c r="S12" i="68"/>
  <c r="S31" i="68"/>
  <c r="S23" i="68"/>
  <c r="S15" i="68"/>
  <c r="S8" i="68"/>
  <c r="S10" i="68"/>
  <c r="S29" i="68"/>
  <c r="S25" i="68"/>
  <c r="S21" i="68"/>
  <c r="AA9" i="68"/>
  <c r="Z7" i="68"/>
  <c r="AA8" i="68" s="1"/>
  <c r="AA12" i="68"/>
  <c r="Y10" i="68"/>
  <c r="W10" i="68"/>
  <c r="U10" i="68"/>
  <c r="AA17" i="68"/>
  <c r="AA21" i="68"/>
  <c r="AA7" i="68"/>
  <c r="AA10" i="68"/>
  <c r="AA14" i="68"/>
  <c r="AA22" i="68"/>
  <c r="AA26" i="68"/>
  <c r="AA30" i="68"/>
  <c r="AA25" i="68"/>
  <c r="AA15" i="68"/>
  <c r="AA19" i="68"/>
  <c r="AA27" i="68"/>
  <c r="Y11" i="68"/>
  <c r="Y12" i="68"/>
  <c r="X7" i="68"/>
  <c r="Y8" i="68" s="1"/>
  <c r="W11" i="68"/>
  <c r="W12" i="68"/>
  <c r="V7" i="68"/>
  <c r="W8" i="68" s="1"/>
  <c r="U11" i="68"/>
  <c r="U12" i="68"/>
  <c r="T7" i="68"/>
  <c r="Q28" i="68"/>
  <c r="Q24" i="68"/>
  <c r="Q8" i="68"/>
  <c r="Q20" i="68"/>
  <c r="Q16" i="68"/>
  <c r="Q31" i="68"/>
  <c r="Q27" i="68"/>
  <c r="Q23" i="68"/>
  <c r="Q19" i="68"/>
  <c r="Q15" i="68"/>
  <c r="Q30" i="68"/>
  <c r="Q26" i="68"/>
  <c r="Q22" i="68"/>
  <c r="Q18" i="68"/>
  <c r="Q14" i="68"/>
  <c r="Q29" i="68"/>
  <c r="Q25" i="68"/>
  <c r="Q21" i="68"/>
  <c r="Q17" i="68"/>
  <c r="Q13" i="68"/>
  <c r="AA23" i="68" l="1"/>
  <c r="AA13" i="68"/>
  <c r="AA18" i="68"/>
  <c r="AA29" i="68"/>
  <c r="U8" i="68"/>
  <c r="U7" i="68"/>
  <c r="AA31" i="68"/>
  <c r="AA28" i="68"/>
  <c r="AA16" i="68"/>
  <c r="AA24" i="68"/>
  <c r="AA20" i="68"/>
  <c r="Y7" i="68"/>
  <c r="Y29" i="68"/>
  <c r="Y25" i="68"/>
  <c r="Y21" i="68"/>
  <c r="Y17" i="68"/>
  <c r="Y13" i="68"/>
  <c r="Y28" i="68"/>
  <c r="Y24" i="68"/>
  <c r="Y20" i="68"/>
  <c r="Y16" i="68"/>
  <c r="Y31" i="68"/>
  <c r="Y27" i="68"/>
  <c r="Y23" i="68"/>
  <c r="Y19" i="68"/>
  <c r="Y15" i="68"/>
  <c r="Y30" i="68"/>
  <c r="Y26" i="68"/>
  <c r="Y22" i="68"/>
  <c r="Y18" i="68"/>
  <c r="Y14" i="68"/>
  <c r="W30" i="68"/>
  <c r="W7" i="68"/>
  <c r="W29" i="68"/>
  <c r="W25" i="68"/>
  <c r="W21" i="68"/>
  <c r="W17" i="68"/>
  <c r="W13" i="68"/>
  <c r="W28" i="68"/>
  <c r="W24" i="68"/>
  <c r="W20" i="68"/>
  <c r="W16" i="68"/>
  <c r="W31" i="68"/>
  <c r="W27" i="68"/>
  <c r="W23" i="68"/>
  <c r="W19" i="68"/>
  <c r="W15" i="68"/>
  <c r="W26" i="68"/>
  <c r="W22" i="68"/>
  <c r="W18" i="68"/>
  <c r="W14" i="68"/>
  <c r="U29" i="68"/>
  <c r="U25" i="68"/>
  <c r="U21" i="68"/>
  <c r="U17" i="68"/>
  <c r="U13" i="68"/>
  <c r="U28" i="68"/>
  <c r="U24" i="68"/>
  <c r="U20" i="68"/>
  <c r="U16" i="68"/>
  <c r="U31" i="68"/>
  <c r="U27" i="68"/>
  <c r="U23" i="68"/>
  <c r="U19" i="68"/>
  <c r="U15" i="68"/>
  <c r="U30" i="68"/>
  <c r="U26" i="68"/>
  <c r="U22" i="68"/>
  <c r="U18" i="68"/>
  <c r="U14" i="68"/>
</calcChain>
</file>

<file path=xl/sharedStrings.xml><?xml version="1.0" encoding="utf-8"?>
<sst xmlns="http://schemas.openxmlformats.org/spreadsheetml/2006/main" count="56" uniqueCount="37">
  <si>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</si>
  <si>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</si>
  <si>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</si>
  <si>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</si>
  <si>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</si>
  <si>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千円</t>
    <rPh sb="0" eb="2">
      <t>センエン</t>
    </rPh>
    <phoneticPr fontId="2"/>
  </si>
  <si>
    <t>平成28年度</t>
    <rPh sb="0" eb="2">
      <t>ヘイセイ</t>
    </rPh>
    <rPh sb="4" eb="6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</si>
  <si>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</si>
  <si>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科目</t>
    <rPh sb="0" eb="2">
      <t>カモク</t>
    </rPh>
    <phoneticPr fontId="2"/>
  </si>
  <si>
    <t>町税</t>
    <rPh sb="0" eb="2">
      <t>チョウゼイ</t>
    </rPh>
    <phoneticPr fontId="2"/>
  </si>
  <si>
    <t>固定資産税</t>
    <rPh sb="0" eb="2">
      <t>コテイ</t>
    </rPh>
    <rPh sb="2" eb="5">
      <t>シサンゼイ</t>
    </rPh>
    <phoneticPr fontId="2"/>
  </si>
  <si>
    <t>町民税</t>
    <rPh sb="0" eb="2">
      <t>チョウミン</t>
    </rPh>
    <rPh sb="2" eb="3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</si>
  <si>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</si>
  <si>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</si>
  <si>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</si>
  <si>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</si>
  <si>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</si>
  <si>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</si>
  <si>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</si>
  <si>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</si>
  <si>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</si>
  <si>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</si>
  <si>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</si>
  <si>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</si>
  <si>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</si>
  <si>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</si>
  <si>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</si>
  <si>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</si>
  <si>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</si>
  <si>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</si>
  <si>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</si>
  <si>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</si>
  <si>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町債</t>
    <rPh sb="0" eb="2">
      <t>チョウサイ</t>
    </rPh>
    <phoneticPr fontId="2"/>
  </si>
  <si>
    <t>決算額</t>
    <rPh sb="0" eb="2">
      <t>ケッサン</t>
    </rPh>
    <rPh sb="2" eb="3">
      <t>ガク</t>
    </rPh>
    <phoneticPr fontId="2"/>
  </si>
  <si>
    <t>%</t>
    <phoneticPr fontId="2"/>
  </si>
  <si>
    <t>構成比</t>
    <rPh sb="0" eb="3">
      <t>コウセイヒ</t>
    </rPh>
    <phoneticPr fontId="2"/>
  </si>
  <si>
    <t>12-2 一般会計科目別歳入決算額</t>
    <rPh sb="5" eb="7">
      <t>イッパン</t>
    </rPh>
    <rPh sb="7" eb="9">
      <t>カイケイ</t>
    </rPh>
    <rPh sb="9" eb="11">
      <t>カモク</t>
    </rPh>
    <rPh sb="11" eb="12">
      <t>ベツ</t>
    </rPh>
    <rPh sb="12" eb="14">
      <t>サイニュウ</t>
    </rPh>
    <rPh sb="14" eb="16">
      <t>ケッサン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</si>
</sst>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"/>
    <numFmt numFmtId="189" formatCode="\(0.0\)"/>
    <numFmt numFmtId="190" formatCode="#,##0.00_);[Red]\(#,##0.00\)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Fill="1">
      <alignment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38" fontId="3" fillId="0" borderId="0" xfId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38" fontId="6" fillId="0" borderId="2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2" fillId="0" borderId="12" xfId="1" applyFont="1" applyBorder="1" applyAlignment="1">
      <alignment horizontal="right" vertical="top"/>
    </xf>
    <xf numFmtId="38" fontId="9" fillId="0" borderId="4" xfId="1" applyFont="1" applyBorder="1">
      <alignment vertical="center"/>
    </xf>
    <xf numFmtId="38" fontId="9" fillId="0" borderId="0" xfId="1" applyFont="1" applyBorder="1">
      <alignment vertical="center"/>
    </xf>
    <xf numFmtId="38" fontId="9" fillId="0" borderId="5" xfId="1" applyFont="1" applyBorder="1">
      <alignment vertical="center"/>
    </xf>
    <xf numFmtId="38" fontId="9" fillId="0" borderId="1" xfId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9" xfId="1" applyFont="1" applyBorder="1">
      <alignment vertical="center"/>
    </xf>
    <xf numFmtId="38" fontId="4" fillId="0" borderId="0" xfId="1" applyFont="1" applyAlignment="1">
      <alignment horizontal="right" vertical="center"/>
    </xf>
    <xf numFmtId="0" fontId="12" fillId="0" borderId="0" xfId="0" applyFont="1" applyAlignment="1">
      <alignment horizontal="right" vertical="top"/>
    </xf>
    <xf numFmtId="177" fontId="3" fillId="0" borderId="0" xfId="1" applyNumberFormat="1" applyFont="1" applyAlignment="1">
      <alignment vertical="center"/>
    </xf>
    <xf numFmtId="177" fontId="7" fillId="0" borderId="1" xfId="1" applyNumberFormat="1" applyFont="1" applyBorder="1" applyAlignment="1">
      <alignment horizontal="left" vertical="center"/>
    </xf>
    <xf numFmtId="177" fontId="8" fillId="0" borderId="6" xfId="1" applyNumberFormat="1" applyFont="1" applyBorder="1" applyAlignment="1">
      <alignment horizontal="center" vertical="center"/>
    </xf>
    <xf numFmtId="177" fontId="12" fillId="0" borderId="11" xfId="1" applyNumberFormat="1" applyFont="1" applyBorder="1" applyAlignment="1">
      <alignment horizontal="right" vertical="top"/>
    </xf>
    <xf numFmtId="177" fontId="12" fillId="0" borderId="0" xfId="0" applyNumberFormat="1" applyFont="1" applyAlignment="1">
      <alignment horizontal="right" vertical="top"/>
    </xf>
    <xf numFmtId="177" fontId="9" fillId="0" borderId="0" xfId="2" applyNumberFormat="1" applyFont="1" applyBorder="1">
      <alignment vertical="center"/>
    </xf>
    <xf numFmtId="177" fontId="9" fillId="0" borderId="1" xfId="2" applyNumberFormat="1" applyFont="1" applyBorder="1">
      <alignment vertical="center"/>
    </xf>
    <xf numFmtId="177" fontId="4" fillId="0" borderId="0" xfId="1" applyNumberFormat="1" applyFont="1">
      <alignment vertical="center"/>
    </xf>
    <xf numFmtId="177" fontId="4" fillId="0" borderId="0" xfId="0" applyNumberFormat="1" applyFont="1">
      <alignment vertical="center"/>
    </xf>
    <xf numFmtId="189" fontId="5" fillId="0" borderId="0" xfId="2" applyNumberFormat="1" applyFont="1" applyBorder="1">
      <alignment vertical="center"/>
    </xf>
    <xf numFmtId="177" fontId="8" fillId="0" borderId="6" xfId="1" applyNumberFormat="1" applyFont="1" applyBorder="1" applyAlignment="1">
      <alignment horizontal="center" vertical="center" shrinkToFit="1"/>
    </xf>
    <xf numFmtId="177" fontId="7" fillId="0" borderId="0" xfId="1" applyNumberFormat="1" applyFont="1" applyBorder="1" applyAlignment="1">
      <alignment horizontal="left" vertical="center"/>
    </xf>
    <xf numFmtId="177" fontId="8" fillId="0" borderId="6" xfId="1" applyNumberFormat="1" applyFont="1" applyFill="1" applyBorder="1" applyAlignment="1">
      <alignment horizontal="center" vertical="center" shrinkToFit="1"/>
    </xf>
    <xf numFmtId="177" fontId="12" fillId="0" borderId="11" xfId="1" applyNumberFormat="1" applyFont="1" applyFill="1" applyBorder="1" applyAlignment="1">
      <alignment horizontal="right" vertical="top"/>
    </xf>
    <xf numFmtId="177" fontId="9" fillId="0" borderId="0" xfId="2" applyNumberFormat="1" applyFont="1" applyFill="1" applyBorder="1">
      <alignment vertical="center"/>
    </xf>
    <xf numFmtId="38" fontId="9" fillId="0" borderId="0" xfId="1" applyFont="1" applyFill="1" applyBorder="1">
      <alignment vertical="center"/>
    </xf>
    <xf numFmtId="38" fontId="12" fillId="0" borderId="11" xfId="1" applyFont="1" applyFill="1" applyBorder="1" applyAlignment="1">
      <alignment horizontal="right" vertical="top"/>
    </xf>
    <xf numFmtId="189" fontId="5" fillId="0" borderId="0" xfId="2" applyNumberFormat="1" applyFont="1" applyFill="1" applyBorder="1">
      <alignment vertical="center"/>
    </xf>
    <xf numFmtId="177" fontId="9" fillId="0" borderId="1" xfId="2" applyNumberFormat="1" applyFont="1" applyFill="1" applyBorder="1">
      <alignment vertical="center"/>
    </xf>
    <xf numFmtId="38" fontId="9" fillId="0" borderId="1" xfId="1" applyFont="1" applyFill="1" applyBorder="1">
      <alignment vertical="center"/>
    </xf>
    <xf numFmtId="38" fontId="3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4" fillId="0" borderId="0" xfId="1" applyFont="1" applyFill="1">
      <alignment vertical="center"/>
    </xf>
    <xf numFmtId="38" fontId="7" fillId="0" borderId="1" xfId="1" applyFont="1" applyFill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38" fontId="12" fillId="0" borderId="14" xfId="1" applyFont="1" applyBorder="1" applyAlignment="1">
      <alignment horizontal="right" vertical="top"/>
    </xf>
    <xf numFmtId="38" fontId="12" fillId="0" borderId="11" xfId="1" applyFont="1" applyBorder="1" applyAlignment="1">
      <alignment horizontal="right" vertical="top"/>
    </xf>
    <xf numFmtId="38" fontId="6" fillId="0" borderId="17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177" fontId="8" fillId="0" borderId="17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right" vertical="top"/>
    </xf>
    <xf numFmtId="177" fontId="9" fillId="0" borderId="24" xfId="2" applyNumberFormat="1" applyFont="1" applyBorder="1">
      <alignment vertical="center"/>
    </xf>
    <xf numFmtId="189" fontId="5" fillId="0" borderId="24" xfId="2" applyNumberFormat="1" applyFont="1" applyBorder="1">
      <alignment vertical="center"/>
    </xf>
    <xf numFmtId="177" fontId="9" fillId="0" borderId="10" xfId="2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top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38" fontId="6" fillId="0" borderId="15" xfId="1" applyFont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</cellXfs>
  <cellStyles count="9">
    <cellStyle name="パーセント" xfId="2" builtinId="5"/>
    <cellStyle name="桁区切り" xfId="1" builtinId="6"/>
    <cellStyle name="桁区切り 2" xfId="4"/>
    <cellStyle name="桁区切り 3" xfId="8"/>
    <cellStyle name="標準" xfId="0" builtinId="0"/>
    <cellStyle name="標準 2" xfId="5"/>
    <cellStyle name="標準 2 2" xfId="7"/>
    <cellStyle name="標準 3" xfId="3"/>
    <cellStyle name="標準 4" xfId="6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tabSelected="1" zoomScale="130" zoomScaleNormal="130" workbookViewId="0">
      <selection activeCell="AA45" sqref="AA45"/>
    </sheetView>
  </sheetViews>
  <sheetFormatPr defaultColWidth="2.625" defaultRowHeight="12" outlineLevelCol="1"/>
  <cols>
    <col min="1" max="9" width="2.625" style="1"/>
    <col min="10" max="10" width="7.75" style="9" hidden="1" customWidth="1" outlineLevel="1"/>
    <col min="11" max="11" width="4.875" style="32" hidden="1" customWidth="1" outlineLevel="1"/>
    <col min="12" max="12" width="7.75" style="9" hidden="1" customWidth="1" outlineLevel="1" collapsed="1"/>
    <col min="13" max="13" width="4.875" style="32" hidden="1" customWidth="1" outlineLevel="1"/>
    <col min="14" max="14" width="7.75" style="9" hidden="1" customWidth="1" outlineLevel="1" collapsed="1"/>
    <col min="15" max="15" width="4.875" style="32" hidden="1" customWidth="1" outlineLevel="1"/>
    <col min="16" max="16" width="7.75" style="9" hidden="1" customWidth="1" outlineLevel="1"/>
    <col min="17" max="17" width="4.875" style="32" hidden="1" customWidth="1" outlineLevel="1"/>
    <col min="18" max="18" width="7.75" style="9" bestFit="1" customWidth="1" collapsed="1"/>
    <col min="19" max="19" width="5" style="32" bestFit="1" customWidth="1"/>
    <col min="20" max="20" width="7.75" style="9" bestFit="1" customWidth="1" collapsed="1"/>
    <col min="21" max="21" width="5" style="32" bestFit="1" customWidth="1"/>
    <col min="22" max="22" width="7.75" style="9" bestFit="1" customWidth="1" collapsed="1"/>
    <col min="23" max="23" width="5" style="32" bestFit="1" customWidth="1"/>
    <col min="24" max="24" width="7.75" style="9" bestFit="1" customWidth="1" collapsed="1"/>
    <col min="25" max="25" width="5" style="32" bestFit="1" customWidth="1"/>
    <col min="26" max="26" width="7.75" style="47" bestFit="1" customWidth="1" collapsed="1"/>
    <col min="27" max="27" width="4.875" style="32" bestFit="1" customWidth="1"/>
    <col min="28" max="16384" width="2.625" style="1"/>
  </cols>
  <sheetData>
    <row r="1" spans="2:30" s="2" customFormat="1" ht="17.25">
      <c r="B1" s="5"/>
      <c r="C1" s="3"/>
      <c r="D1" s="3"/>
      <c r="E1" s="3"/>
      <c r="F1" s="3"/>
      <c r="G1" s="3"/>
      <c r="H1" s="3"/>
      <c r="I1" s="3"/>
      <c r="J1" s="12"/>
      <c r="K1" s="25"/>
      <c r="L1" s="12"/>
      <c r="M1" s="25"/>
      <c r="N1" s="12"/>
      <c r="O1" s="25"/>
      <c r="P1" s="12"/>
      <c r="Q1" s="25"/>
      <c r="R1" s="12"/>
      <c r="S1" s="25"/>
      <c r="T1" s="12"/>
      <c r="U1" s="25"/>
      <c r="V1" s="12"/>
      <c r="W1" s="25"/>
      <c r="X1" s="12"/>
      <c r="Y1" s="25"/>
      <c r="Z1" s="45"/>
      <c r="AA1" s="25"/>
    </row>
    <row r="2" spans="2:30" s="6" customFormat="1" ht="15.75" customHeight="1">
      <c r="B2" s="5"/>
      <c r="C2" s="5" t="s">
        <v>36</v>
      </c>
      <c r="D2" s="59"/>
      <c r="E2" s="59"/>
      <c r="F2" s="59"/>
      <c r="G2" s="59"/>
      <c r="H2" s="59"/>
      <c r="I2" s="59"/>
      <c r="J2" s="10"/>
      <c r="K2" s="36"/>
      <c r="L2" s="10"/>
      <c r="M2" s="36"/>
      <c r="N2" s="10"/>
      <c r="O2" s="36"/>
      <c r="P2" s="10"/>
      <c r="Q2" s="36"/>
      <c r="R2" s="10"/>
      <c r="S2" s="36"/>
      <c r="T2" s="10"/>
      <c r="U2" s="36"/>
      <c r="V2" s="10"/>
      <c r="W2" s="36"/>
      <c r="X2" s="10"/>
      <c r="Y2" s="36"/>
      <c r="Z2" s="46"/>
      <c r="AA2" s="36"/>
    </row>
    <row r="3" spans="2:30" s="6" customFormat="1" ht="15.75" customHeight="1" thickBot="1">
      <c r="B3" s="5"/>
      <c r="C3" s="5"/>
      <c r="D3" s="7"/>
      <c r="E3" s="7"/>
      <c r="F3" s="7"/>
      <c r="G3" s="7"/>
      <c r="H3" s="7"/>
      <c r="I3" s="7"/>
      <c r="J3" s="13"/>
      <c r="K3" s="26"/>
      <c r="L3" s="13"/>
      <c r="M3" s="26"/>
      <c r="N3" s="13"/>
      <c r="O3" s="26"/>
      <c r="P3" s="13"/>
      <c r="Q3" s="26"/>
      <c r="R3" s="13"/>
      <c r="S3" s="26"/>
      <c r="T3" s="13"/>
      <c r="U3" s="26"/>
      <c r="V3" s="13"/>
      <c r="W3" s="26"/>
      <c r="X3" s="13"/>
      <c r="Y3" s="26"/>
      <c r="Z3" s="48"/>
      <c r="AA3" s="26"/>
    </row>
    <row r="4" spans="2:30" ht="15.75" customHeight="1" thickTop="1">
      <c r="C4" s="63" t="s">
        <v>8</v>
      </c>
      <c r="D4" s="63"/>
      <c r="E4" s="63"/>
      <c r="F4" s="63"/>
      <c r="G4" s="63"/>
      <c r="H4" s="63"/>
      <c r="I4" s="66"/>
      <c r="J4" s="68"/>
      <c r="K4" s="70"/>
      <c r="L4" s="68"/>
      <c r="M4" s="70"/>
      <c r="N4" s="68"/>
      <c r="O4" s="70"/>
      <c r="P4" s="68" t="s">
        <v>3</v>
      </c>
      <c r="Q4" s="70"/>
      <c r="R4" s="68" t="s">
        <v>0</v>
      </c>
      <c r="S4" s="70"/>
      <c r="T4" s="69" t="s">
        <v>4</v>
      </c>
      <c r="U4" s="69"/>
      <c r="V4" s="76" t="s">
        <v>1</v>
      </c>
      <c r="W4" s="70"/>
      <c r="X4" s="69" t="s">
        <v>2</v>
      </c>
      <c r="Y4" s="69"/>
      <c r="Z4" s="77" t="s">
        <v>6</v>
      </c>
      <c r="AA4" s="78"/>
    </row>
    <row r="5" spans="2:30" ht="15.75" customHeight="1">
      <c r="C5" s="64"/>
      <c r="D5" s="64"/>
      <c r="E5" s="64"/>
      <c r="F5" s="64"/>
      <c r="G5" s="64"/>
      <c r="H5" s="64"/>
      <c r="I5" s="67"/>
      <c r="J5" s="14"/>
      <c r="K5" s="27"/>
      <c r="L5" s="14"/>
      <c r="M5" s="27"/>
      <c r="N5" s="14"/>
      <c r="O5" s="27"/>
      <c r="P5" s="14" t="s">
        <v>33</v>
      </c>
      <c r="Q5" s="27"/>
      <c r="R5" s="14" t="s">
        <v>33</v>
      </c>
      <c r="S5" s="35" t="s">
        <v>35</v>
      </c>
      <c r="T5" s="52" t="s">
        <v>33</v>
      </c>
      <c r="U5" s="54" t="s">
        <v>35</v>
      </c>
      <c r="V5" s="15" t="s">
        <v>33</v>
      </c>
      <c r="W5" s="35" t="s">
        <v>35</v>
      </c>
      <c r="X5" s="52" t="s">
        <v>33</v>
      </c>
      <c r="Y5" s="54" t="s">
        <v>35</v>
      </c>
      <c r="Z5" s="53" t="s">
        <v>33</v>
      </c>
      <c r="AA5" s="37" t="s">
        <v>35</v>
      </c>
    </row>
    <row r="6" spans="2:30" s="24" customFormat="1" ht="15.75" customHeight="1">
      <c r="C6" s="65"/>
      <c r="D6" s="65"/>
      <c r="E6" s="65"/>
      <c r="F6" s="65"/>
      <c r="G6" s="65"/>
      <c r="H6" s="65"/>
      <c r="I6" s="71"/>
      <c r="J6" s="16"/>
      <c r="K6" s="28"/>
      <c r="L6" s="16"/>
      <c r="M6" s="28"/>
      <c r="N6" s="16"/>
      <c r="O6" s="28"/>
      <c r="P6" s="16" t="s">
        <v>5</v>
      </c>
      <c r="Q6" s="28" t="s">
        <v>34</v>
      </c>
      <c r="R6" s="16" t="s">
        <v>5</v>
      </c>
      <c r="S6" s="28" t="s">
        <v>34</v>
      </c>
      <c r="T6" s="50" t="s">
        <v>5</v>
      </c>
      <c r="U6" s="55" t="s">
        <v>34</v>
      </c>
      <c r="V6" s="51" t="s">
        <v>5</v>
      </c>
      <c r="W6" s="28" t="s">
        <v>34</v>
      </c>
      <c r="X6" s="50" t="s">
        <v>5</v>
      </c>
      <c r="Y6" s="55" t="s">
        <v>34</v>
      </c>
      <c r="Z6" s="41" t="s">
        <v>5</v>
      </c>
      <c r="AA6" s="38" t="s">
        <v>34</v>
      </c>
      <c r="AB6" s="49"/>
      <c r="AC6" s="49"/>
      <c r="AD6" s="49"/>
    </row>
    <row r="7" spans="2:30" s="24" customFormat="1" ht="15.75" customHeight="1">
      <c r="C7" s="72" t="s">
        <v>7</v>
      </c>
      <c r="D7" s="72"/>
      <c r="E7" s="72"/>
      <c r="F7" s="72"/>
      <c r="G7" s="72"/>
      <c r="H7" s="72"/>
      <c r="I7" s="73"/>
      <c r="J7" s="17"/>
      <c r="K7" s="29"/>
      <c r="L7" s="17"/>
      <c r="M7" s="29"/>
      <c r="N7" s="17"/>
      <c r="O7" s="29"/>
      <c r="P7" s="17">
        <f>P8+SUM(P13:P31)</f>
        <v>5643904</v>
      </c>
      <c r="Q7" s="29"/>
      <c r="R7" s="17">
        <f>R8+SUM(R13:R31)</f>
        <v>5427938</v>
      </c>
      <c r="S7" s="30">
        <f>R7/R$7*100</f>
        <v>100</v>
      </c>
      <c r="T7" s="21">
        <f>T8+SUM(T13:T31)</f>
        <v>5252649</v>
      </c>
      <c r="U7" s="56">
        <f>T7/T$7*100</f>
        <v>100</v>
      </c>
      <c r="V7" s="18">
        <f>V8+SUM(V13:V31)</f>
        <v>5084762</v>
      </c>
      <c r="W7" s="30">
        <f>V7/V$7*100</f>
        <v>100</v>
      </c>
      <c r="X7" s="21">
        <f>X8+SUM(X13:X31)</f>
        <v>5205356</v>
      </c>
      <c r="Y7" s="56">
        <f>X7/X$7*100</f>
        <v>100</v>
      </c>
      <c r="Z7" s="40">
        <f>Z8+SUM(Z13:Z31)</f>
        <v>5591164</v>
      </c>
      <c r="AA7" s="39">
        <f>Z7/Z$7*100</f>
        <v>100</v>
      </c>
      <c r="AB7" s="49"/>
      <c r="AC7" s="49"/>
      <c r="AD7" s="49"/>
    </row>
    <row r="8" spans="2:30" s="11" customFormat="1" ht="15.75" customHeight="1">
      <c r="C8" s="72" t="s">
        <v>9</v>
      </c>
      <c r="D8" s="72"/>
      <c r="E8" s="72"/>
      <c r="F8" s="72"/>
      <c r="G8" s="72"/>
      <c r="H8" s="72"/>
      <c r="I8" s="73"/>
      <c r="J8" s="17"/>
      <c r="K8" s="30" ph="1"/>
      <c r="L8" s="17"/>
      <c r="M8" s="30" ph="1"/>
      <c r="N8" s="17"/>
      <c r="O8" s="30" ph="1"/>
      <c r="P8" s="17">
        <v>2637948</v>
      </c>
      <c r="Q8" s="30">
        <f>P8/$P$7*100</f>
        <v>46.739774453994961</v>
      </c>
      <c r="R8" s="17">
        <f>SUM(R9:R12)</f>
        <v>2573549</v>
      </c>
      <c r="S8" s="30">
        <f>R8/R$7*100</f>
        <v>47.413013929046357</v>
      </c>
      <c r="T8" s="21">
        <f>SUM(T9:T12)</f>
        <v>2600306</v>
      </c>
      <c r="U8" s="56">
        <f>T8/T$7*100</f>
        <v>49.504659458494181</v>
      </c>
      <c r="V8" s="18">
        <f>SUM(V9:V12)</f>
        <v>2622771</v>
      </c>
      <c r="W8" s="30">
        <f>V8/V$7*100</f>
        <v>51.580998284678813</v>
      </c>
      <c r="X8" s="21">
        <f>SUM(X9:X12)</f>
        <v>2690443</v>
      </c>
      <c r="Y8" s="56">
        <f>X8/X$7*100</f>
        <v>51.686051828155463</v>
      </c>
      <c r="Z8" s="40">
        <f>SUM(Z9:Z12)</f>
        <v>2809152</v>
      </c>
      <c r="AA8" s="39">
        <f>Z8/Z$7*100</f>
        <v>50.24270438141324</v>
      </c>
    </row>
    <row r="9" spans="2:30" s="11" customFormat="1" ht="15.75" customHeight="1">
      <c r="D9" s="72" t="s">
        <v>11</v>
      </c>
      <c r="E9" s="72"/>
      <c r="F9" s="72"/>
      <c r="G9" s="72"/>
      <c r="H9" s="72"/>
      <c r="I9" s="73"/>
      <c r="J9" s="17"/>
      <c r="K9" s="34" ph="1"/>
      <c r="L9" s="17"/>
      <c r="M9" s="34" ph="1"/>
      <c r="N9" s="17"/>
      <c r="O9" s="34" ph="1"/>
      <c r="P9" s="17">
        <v>1087454</v>
      </c>
      <c r="Q9" s="34">
        <f>P9/$P$8*100</f>
        <v>41.223481281662863</v>
      </c>
      <c r="R9" s="17">
        <v>1089454</v>
      </c>
      <c r="S9" s="34">
        <f>R9/R$8*100</f>
        <v>42.332747501601872</v>
      </c>
      <c r="T9" s="21">
        <v>1094459</v>
      </c>
      <c r="U9" s="57">
        <f>T9/T$8*100</f>
        <v>42.08962329818106</v>
      </c>
      <c r="V9" s="18">
        <v>1102529</v>
      </c>
      <c r="W9" s="34">
        <f>V9/V$8*100</f>
        <v>42.036800010370712</v>
      </c>
      <c r="X9" s="21">
        <v>1105562</v>
      </c>
      <c r="Y9" s="57">
        <f>X9/X$8*100</f>
        <v>41.092191880667976</v>
      </c>
      <c r="Z9" s="40">
        <v>1213585</v>
      </c>
      <c r="AA9" s="42">
        <f>Z9/Z$8*100</f>
        <v>43.201115496776247</v>
      </c>
    </row>
    <row r="10" spans="2:30" s="11" customFormat="1" ht="15.75" customHeight="1">
      <c r="D10" s="72" t="s">
        <v>10</v>
      </c>
      <c r="E10" s="72"/>
      <c r="F10" s="72"/>
      <c r="G10" s="72"/>
      <c r="H10" s="72"/>
      <c r="I10" s="73"/>
      <c r="J10" s="17"/>
      <c r="K10" s="34" ph="1"/>
      <c r="L10" s="17"/>
      <c r="M10" s="34" ph="1"/>
      <c r="N10" s="17"/>
      <c r="O10" s="34" ph="1"/>
      <c r="P10" s="17">
        <v>1430398</v>
      </c>
      <c r="Q10" s="34">
        <f t="shared" ref="Q10:Q12" si="0">P10/$P$8*100</f>
        <v>54.223889174464389</v>
      </c>
      <c r="R10" s="17">
        <v>1363099</v>
      </c>
      <c r="S10" s="34">
        <f t="shared" ref="S10:U12" si="1">R10/R$8*100</f>
        <v>52.965729426562305</v>
      </c>
      <c r="T10" s="21">
        <v>1373464</v>
      </c>
      <c r="U10" s="57">
        <f t="shared" si="1"/>
        <v>52.819322033637583</v>
      </c>
      <c r="V10" s="18">
        <v>1376733</v>
      </c>
      <c r="W10" s="34">
        <f t="shared" ref="W10" si="2">V10/V$8*100</f>
        <v>52.49154424843038</v>
      </c>
      <c r="X10" s="21">
        <v>1436026</v>
      </c>
      <c r="Y10" s="57">
        <f t="shared" ref="Y10" si="3">X10/X$8*100</f>
        <v>53.375076149169487</v>
      </c>
      <c r="Z10" s="40">
        <v>1443440</v>
      </c>
      <c r="AA10" s="42">
        <f t="shared" ref="AA10" si="4">Z10/Z$8*100</f>
        <v>51.383478003326267</v>
      </c>
    </row>
    <row r="11" spans="2:30" ht="15.75" customHeight="1">
      <c r="D11" s="72" t="s">
        <v>12</v>
      </c>
      <c r="E11" s="72"/>
      <c r="F11" s="72"/>
      <c r="G11" s="72"/>
      <c r="H11" s="72"/>
      <c r="I11" s="73"/>
      <c r="J11" s="17"/>
      <c r="K11" s="34" ph="1"/>
      <c r="L11" s="17"/>
      <c r="M11" s="34" ph="1"/>
      <c r="N11" s="17"/>
      <c r="O11" s="34" ph="1"/>
      <c r="P11" s="17">
        <v>23829</v>
      </c>
      <c r="Q11" s="34">
        <f t="shared" si="0"/>
        <v>0.90331575906727501</v>
      </c>
      <c r="R11" s="17">
        <v>23907</v>
      </c>
      <c r="S11" s="34">
        <f t="shared" si="1"/>
        <v>0.92895064364424373</v>
      </c>
      <c r="T11" s="21">
        <v>24748</v>
      </c>
      <c r="U11" s="57">
        <f t="shared" si="1"/>
        <v>0.95173414205866547</v>
      </c>
      <c r="V11" s="18">
        <v>25807</v>
      </c>
      <c r="W11" s="34">
        <f t="shared" ref="W11" si="5">V11/V$8*100</f>
        <v>0.98395933156192428</v>
      </c>
      <c r="X11" s="21">
        <v>26704</v>
      </c>
      <c r="Y11" s="57">
        <f t="shared" ref="Y11" si="6">X11/X$8*100</f>
        <v>0.99255029747889101</v>
      </c>
      <c r="Z11" s="40">
        <v>31714</v>
      </c>
      <c r="AA11" s="42">
        <f t="shared" ref="AA11" si="7">Z11/Z$8*100</f>
        <v>1.1289527942952178</v>
      </c>
    </row>
    <row r="12" spans="2:30" ht="15.75" customHeight="1">
      <c r="D12" s="72" t="s">
        <v>13</v>
      </c>
      <c r="E12" s="72"/>
      <c r="F12" s="72"/>
      <c r="G12" s="72"/>
      <c r="H12" s="72"/>
      <c r="I12" s="73"/>
      <c r="J12" s="17"/>
      <c r="K12" s="34" ph="1"/>
      <c r="L12" s="17"/>
      <c r="M12" s="34" ph="1"/>
      <c r="N12" s="17"/>
      <c r="O12" s="34" ph="1"/>
      <c r="P12" s="17">
        <v>96267</v>
      </c>
      <c r="Q12" s="34">
        <f t="shared" si="0"/>
        <v>3.6493137848054622</v>
      </c>
      <c r="R12" s="17">
        <v>97089</v>
      </c>
      <c r="S12" s="34">
        <f t="shared" si="1"/>
        <v>3.7725724281915749</v>
      </c>
      <c r="T12" s="21">
        <v>107635</v>
      </c>
      <c r="U12" s="57">
        <f t="shared" si="1"/>
        <v>4.1393205261226944</v>
      </c>
      <c r="V12" s="18">
        <v>117702</v>
      </c>
      <c r="W12" s="34">
        <f t="shared" ref="W12" si="8">V12/V$8*100</f>
        <v>4.4876964096369836</v>
      </c>
      <c r="X12" s="21">
        <v>122151</v>
      </c>
      <c r="Y12" s="57">
        <f t="shared" ref="Y12" si="9">X12/X$8*100</f>
        <v>4.5401816726836435</v>
      </c>
      <c r="Z12" s="40">
        <v>120413</v>
      </c>
      <c r="AA12" s="42">
        <f t="shared" ref="AA12" si="10">Z12/Z$8*100</f>
        <v>4.28645370560226</v>
      </c>
    </row>
    <row r="13" spans="2:30" s="11" customFormat="1" ht="15.75" customHeight="1">
      <c r="C13" s="72" t="s">
        <v>14</v>
      </c>
      <c r="D13" s="72"/>
      <c r="E13" s="72"/>
      <c r="F13" s="72"/>
      <c r="G13" s="72"/>
      <c r="H13" s="72"/>
      <c r="I13" s="73"/>
      <c r="J13" s="17"/>
      <c r="K13" s="30" ph="1"/>
      <c r="L13" s="17"/>
      <c r="M13" s="30" ph="1"/>
      <c r="N13" s="17"/>
      <c r="O13" s="30" ph="1"/>
      <c r="P13" s="17">
        <v>41087</v>
      </c>
      <c r="Q13" s="30">
        <f t="shared" ref="Q13:Q31" si="11">P13/$P$7*100</f>
        <v>0.72798899485179047</v>
      </c>
      <c r="R13" s="17">
        <v>38339</v>
      </c>
      <c r="S13" s="30">
        <f>R13/R$7*100</f>
        <v>0.70632715406845104</v>
      </c>
      <c r="T13" s="21">
        <v>36431</v>
      </c>
      <c r="U13" s="56">
        <f>T13/T$7*100</f>
        <v>0.69357385197449894</v>
      </c>
      <c r="V13" s="18">
        <v>34804</v>
      </c>
      <c r="W13" s="30">
        <f>V13/V$7*100</f>
        <v>0.68447648090510427</v>
      </c>
      <c r="X13" s="21">
        <v>35973</v>
      </c>
      <c r="Y13" s="56">
        <f>X13/X$7*100</f>
        <v>0.69107665258629769</v>
      </c>
      <c r="Z13" s="40">
        <v>35834</v>
      </c>
      <c r="AA13" s="39">
        <f>Z13/Z$7*100</f>
        <v>0.64090411227429567</v>
      </c>
    </row>
    <row r="14" spans="2:30" s="11" customFormat="1" ht="15.75" customHeight="1">
      <c r="C14" s="72" t="s">
        <v>15</v>
      </c>
      <c r="D14" s="72"/>
      <c r="E14" s="72"/>
      <c r="F14" s="72"/>
      <c r="G14" s="72"/>
      <c r="H14" s="72"/>
      <c r="I14" s="73"/>
      <c r="J14" s="17"/>
      <c r="K14" s="30" ph="1"/>
      <c r="L14" s="17"/>
      <c r="M14" s="30" ph="1"/>
      <c r="N14" s="17"/>
      <c r="O14" s="30" ph="1"/>
      <c r="P14" s="17">
        <v>5663</v>
      </c>
      <c r="Q14" s="30">
        <f t="shared" si="11"/>
        <v>0.10033834735672328</v>
      </c>
      <c r="R14" s="17">
        <v>5108</v>
      </c>
      <c r="S14" s="30">
        <f t="shared" ref="S14:U31" si="12">R14/R$7*100</f>
        <v>9.4105717493457003E-2</v>
      </c>
      <c r="T14" s="21">
        <v>4541</v>
      </c>
      <c r="U14" s="56">
        <f t="shared" si="12"/>
        <v>8.645161707930607E-2</v>
      </c>
      <c r="V14" s="18">
        <v>4363</v>
      </c>
      <c r="W14" s="30">
        <f t="shared" ref="W14" si="13">V14/V$7*100</f>
        <v>8.58053926614461E-2</v>
      </c>
      <c r="X14" s="21">
        <v>3834</v>
      </c>
      <c r="Y14" s="56">
        <f t="shared" ref="Y14" si="14">X14/X$7*100</f>
        <v>7.3654904678949917E-2</v>
      </c>
      <c r="Z14" s="40">
        <v>2017</v>
      </c>
      <c r="AA14" s="39">
        <f t="shared" ref="AA14" si="15">Z14/Z$7*100</f>
        <v>3.6074777988984043E-2</v>
      </c>
    </row>
    <row r="15" spans="2:30" s="11" customFormat="1" ht="15.75" customHeight="1">
      <c r="C15" s="72" t="s">
        <v>16</v>
      </c>
      <c r="D15" s="72"/>
      <c r="E15" s="72"/>
      <c r="F15" s="72"/>
      <c r="G15" s="72"/>
      <c r="H15" s="72"/>
      <c r="I15" s="73"/>
      <c r="J15" s="17"/>
      <c r="K15" s="30" ph="1"/>
      <c r="L15" s="17"/>
      <c r="M15" s="30" ph="1"/>
      <c r="N15" s="17"/>
      <c r="O15" s="30" ph="1"/>
      <c r="P15" s="17">
        <v>5245</v>
      </c>
      <c r="Q15" s="30">
        <f t="shared" si="11"/>
        <v>9.2932126414623631E-2</v>
      </c>
      <c r="R15" s="17">
        <v>5768</v>
      </c>
      <c r="S15" s="30">
        <f t="shared" si="12"/>
        <v>0.10626503103019969</v>
      </c>
      <c r="T15" s="21">
        <v>10054</v>
      </c>
      <c r="U15" s="56">
        <f t="shared" si="12"/>
        <v>0.19140818280452396</v>
      </c>
      <c r="V15" s="18">
        <v>19042</v>
      </c>
      <c r="W15" s="30">
        <f t="shared" ref="W15" si="16">V15/V$7*100</f>
        <v>0.37449147079056994</v>
      </c>
      <c r="X15" s="21">
        <v>14919</v>
      </c>
      <c r="Y15" s="56">
        <f t="shared" ref="Y15" si="17">X15/X$7*100</f>
        <v>0.28660863925541308</v>
      </c>
      <c r="Z15" s="40">
        <v>10514</v>
      </c>
      <c r="AA15" s="39">
        <f t="shared" ref="AA15" si="18">Z15/Z$7*100</f>
        <v>0.188046710845899</v>
      </c>
    </row>
    <row r="16" spans="2:30" s="11" customFormat="1" ht="15.75" customHeight="1">
      <c r="C16" s="72" t="s">
        <v>18</v>
      </c>
      <c r="D16" s="72"/>
      <c r="E16" s="72"/>
      <c r="F16" s="72"/>
      <c r="G16" s="72"/>
      <c r="H16" s="72"/>
      <c r="I16" s="73"/>
      <c r="J16" s="17"/>
      <c r="K16" s="30" ph="1"/>
      <c r="L16" s="17"/>
      <c r="M16" s="30" ph="1"/>
      <c r="N16" s="17"/>
      <c r="O16" s="30" ph="1"/>
      <c r="P16" s="17">
        <v>1295</v>
      </c>
      <c r="Q16" s="30">
        <f t="shared" si="11"/>
        <v>2.2945110334973807E-2</v>
      </c>
      <c r="R16" s="17">
        <v>1598</v>
      </c>
      <c r="S16" s="30">
        <f t="shared" si="12"/>
        <v>2.9440277320780008E-2</v>
      </c>
      <c r="T16" s="21">
        <v>17675</v>
      </c>
      <c r="U16" s="56">
        <f t="shared" si="12"/>
        <v>0.3364968799552378</v>
      </c>
      <c r="V16" s="18">
        <v>11944</v>
      </c>
      <c r="W16" s="30">
        <f t="shared" ref="W16" si="19">V16/V$7*100</f>
        <v>0.23489791655931977</v>
      </c>
      <c r="X16" s="21">
        <v>16099</v>
      </c>
      <c r="Y16" s="56">
        <f t="shared" ref="Y16" si="20">X16/X$7*100</f>
        <v>0.30927759792029597</v>
      </c>
      <c r="Z16" s="40">
        <v>6523</v>
      </c>
      <c r="AA16" s="39">
        <f t="shared" ref="AA16" si="21">Z16/Z$7*100</f>
        <v>0.11666622549436932</v>
      </c>
    </row>
    <row r="17" spans="3:27" s="11" customFormat="1" ht="15.75" customHeight="1">
      <c r="C17" s="72" t="s">
        <v>17</v>
      </c>
      <c r="D17" s="72"/>
      <c r="E17" s="72"/>
      <c r="F17" s="72"/>
      <c r="G17" s="72"/>
      <c r="H17" s="72"/>
      <c r="I17" s="73"/>
      <c r="J17" s="17"/>
      <c r="K17" s="30" ph="1"/>
      <c r="L17" s="17"/>
      <c r="M17" s="30" ph="1"/>
      <c r="N17" s="17"/>
      <c r="O17" s="30" ph="1"/>
      <c r="P17" s="17">
        <v>154833</v>
      </c>
      <c r="Q17" s="30">
        <f t="shared" si="11"/>
        <v>2.7433670026988413</v>
      </c>
      <c r="R17" s="17">
        <v>156505</v>
      </c>
      <c r="S17" s="30">
        <f t="shared" si="12"/>
        <v>2.8833232804059294</v>
      </c>
      <c r="T17" s="21">
        <v>155171</v>
      </c>
      <c r="U17" s="56">
        <f t="shared" si="12"/>
        <v>2.9541475168053299</v>
      </c>
      <c r="V17" s="18">
        <v>186182</v>
      </c>
      <c r="W17" s="30">
        <f t="shared" ref="W17" si="22">V17/V$7*100</f>
        <v>3.6615676407273341</v>
      </c>
      <c r="X17" s="21">
        <v>302630</v>
      </c>
      <c r="Y17" s="56">
        <f t="shared" ref="Y17" si="23">X17/X$7*100</f>
        <v>5.8138194582656784</v>
      </c>
      <c r="Z17" s="40">
        <v>273852</v>
      </c>
      <c r="AA17" s="39">
        <f t="shared" ref="AA17" si="24">Z17/Z$7*100</f>
        <v>4.8979425393352791</v>
      </c>
    </row>
    <row r="18" spans="3:27" s="11" customFormat="1" ht="15.75" customHeight="1">
      <c r="C18" s="72" t="s">
        <v>19</v>
      </c>
      <c r="D18" s="72"/>
      <c r="E18" s="72"/>
      <c r="F18" s="72"/>
      <c r="G18" s="72"/>
      <c r="H18" s="72"/>
      <c r="I18" s="73"/>
      <c r="J18" s="17"/>
      <c r="K18" s="30" ph="1"/>
      <c r="L18" s="17"/>
      <c r="M18" s="30" ph="1"/>
      <c r="N18" s="17"/>
      <c r="O18" s="30" ph="1"/>
      <c r="P18" s="17">
        <v>17031</v>
      </c>
      <c r="Q18" s="30">
        <f t="shared" si="11"/>
        <v>0.3017592078107636</v>
      </c>
      <c r="R18" s="17">
        <v>21773</v>
      </c>
      <c r="S18" s="30">
        <f t="shared" si="12"/>
        <v>0.40112838429620967</v>
      </c>
      <c r="T18" s="21">
        <v>18681</v>
      </c>
      <c r="U18" s="56">
        <f t="shared" si="12"/>
        <v>0.35564912104349633</v>
      </c>
      <c r="V18" s="18">
        <v>9854</v>
      </c>
      <c r="W18" s="30">
        <f t="shared" ref="W18" si="25">V18/V$7*100</f>
        <v>0.19379471448221175</v>
      </c>
      <c r="X18" s="21">
        <v>13341</v>
      </c>
      <c r="Y18" s="56">
        <f t="shared" ref="Y18" si="26">X18/X$7*100</f>
        <v>0.25629370978661209</v>
      </c>
      <c r="Z18" s="40">
        <v>15606</v>
      </c>
      <c r="AA18" s="39">
        <f t="shared" ref="AA18" si="27">Z18/Z$7*100</f>
        <v>0.27911898130693358</v>
      </c>
    </row>
    <row r="19" spans="3:27" s="11" customFormat="1" ht="15.75" customHeight="1">
      <c r="C19" s="72" t="s">
        <v>20</v>
      </c>
      <c r="D19" s="72"/>
      <c r="E19" s="72"/>
      <c r="F19" s="72"/>
      <c r="G19" s="72"/>
      <c r="H19" s="72"/>
      <c r="I19" s="73"/>
      <c r="J19" s="17"/>
      <c r="K19" s="30" ph="1"/>
      <c r="L19" s="17"/>
      <c r="M19" s="30" ph="1"/>
      <c r="N19" s="17"/>
      <c r="O19" s="30" ph="1"/>
      <c r="P19" s="17">
        <v>44315</v>
      </c>
      <c r="Q19" s="30">
        <f t="shared" si="11"/>
        <v>0.78518344748599556</v>
      </c>
      <c r="R19" s="17">
        <v>14987</v>
      </c>
      <c r="S19" s="30">
        <f t="shared" si="12"/>
        <v>0.27610853329570084</v>
      </c>
      <c r="T19" s="21">
        <v>16340</v>
      </c>
      <c r="U19" s="56">
        <f t="shared" si="12"/>
        <v>0.3110811325866244</v>
      </c>
      <c r="V19" s="18">
        <v>12894</v>
      </c>
      <c r="W19" s="30">
        <f t="shared" ref="W19" si="28">V19/V$7*100</f>
        <v>0.25358119023073256</v>
      </c>
      <c r="X19" s="21">
        <v>13116</v>
      </c>
      <c r="Y19" s="56">
        <f t="shared" ref="Y19" si="29">X19/X$7*100</f>
        <v>0.25197123885474881</v>
      </c>
      <c r="Z19" s="40">
        <v>11707</v>
      </c>
      <c r="AA19" s="39">
        <f t="shared" ref="AA19" si="30">Z19/Z$7*100</f>
        <v>0.20938394938871405</v>
      </c>
    </row>
    <row r="20" spans="3:27" s="11" customFormat="1" ht="15.75" customHeight="1">
      <c r="C20" s="72" t="s">
        <v>21</v>
      </c>
      <c r="D20" s="72"/>
      <c r="E20" s="72"/>
      <c r="F20" s="72"/>
      <c r="G20" s="72"/>
      <c r="H20" s="72"/>
      <c r="I20" s="73"/>
      <c r="J20" s="17"/>
      <c r="K20" s="30" ph="1"/>
      <c r="L20" s="17"/>
      <c r="M20" s="30" ph="1"/>
      <c r="N20" s="17"/>
      <c r="O20" s="30" ph="1"/>
      <c r="P20" s="17">
        <v>343667</v>
      </c>
      <c r="Q20" s="30">
        <f t="shared" si="11"/>
        <v>6.0891716088721566</v>
      </c>
      <c r="R20" s="17">
        <v>398445</v>
      </c>
      <c r="S20" s="30">
        <f t="shared" si="12"/>
        <v>7.3406328517385422</v>
      </c>
      <c r="T20" s="21">
        <v>325699</v>
      </c>
      <c r="U20" s="56">
        <f t="shared" si="12"/>
        <v>6.2006617994082607</v>
      </c>
      <c r="V20" s="18">
        <v>336043</v>
      </c>
      <c r="W20" s="30">
        <f t="shared" ref="W20" si="31">V20/V$7*100</f>
        <v>6.6088245624868964</v>
      </c>
      <c r="X20" s="21">
        <v>321522</v>
      </c>
      <c r="Y20" s="56">
        <f t="shared" ref="Y20" si="32">X20/X$7*100</f>
        <v>6.1767533286868366</v>
      </c>
      <c r="Z20" s="40">
        <v>334949</v>
      </c>
      <c r="AA20" s="39">
        <f t="shared" ref="AA20" si="33">Z20/Z$7*100</f>
        <v>5.9906845873238561</v>
      </c>
    </row>
    <row r="21" spans="3:27" s="11" customFormat="1" ht="15.75" customHeight="1">
      <c r="C21" s="72" t="s">
        <v>22</v>
      </c>
      <c r="D21" s="72"/>
      <c r="E21" s="72"/>
      <c r="F21" s="72"/>
      <c r="G21" s="72"/>
      <c r="H21" s="72"/>
      <c r="I21" s="73"/>
      <c r="J21" s="17"/>
      <c r="K21" s="30" ph="1"/>
      <c r="L21" s="17"/>
      <c r="M21" s="30" ph="1"/>
      <c r="N21" s="17"/>
      <c r="O21" s="30" ph="1"/>
      <c r="P21" s="17">
        <v>2716</v>
      </c>
      <c r="Q21" s="30">
        <f t="shared" si="11"/>
        <v>4.8122717891728846E-2</v>
      </c>
      <c r="R21" s="17">
        <v>2752</v>
      </c>
      <c r="S21" s="30">
        <f t="shared" si="12"/>
        <v>5.0700652807751309E-2</v>
      </c>
      <c r="T21" s="21">
        <v>2544</v>
      </c>
      <c r="U21" s="56">
        <f t="shared" si="12"/>
        <v>4.8432705097942015E-2</v>
      </c>
      <c r="V21" s="18">
        <v>2200</v>
      </c>
      <c r="W21" s="30">
        <f t="shared" ref="W21" si="34">V21/V$7*100</f>
        <v>4.326652850221898E-2</v>
      </c>
      <c r="X21" s="21">
        <v>2471</v>
      </c>
      <c r="Y21" s="56">
        <f t="shared" ref="Y21" si="35">X21/X$7*100</f>
        <v>4.7470336322818267E-2</v>
      </c>
      <c r="Z21" s="40">
        <v>2326</v>
      </c>
      <c r="AA21" s="39">
        <f t="shared" ref="AA21" si="36">Z21/Z$7*100</f>
        <v>4.1601355281297416E-2</v>
      </c>
    </row>
    <row r="22" spans="3:27" s="11" customFormat="1" ht="15.75" customHeight="1">
      <c r="C22" s="72" t="s">
        <v>23</v>
      </c>
      <c r="D22" s="72"/>
      <c r="E22" s="72"/>
      <c r="F22" s="72"/>
      <c r="G22" s="72"/>
      <c r="H22" s="72"/>
      <c r="I22" s="73"/>
      <c r="J22" s="17"/>
      <c r="K22" s="30" ph="1"/>
      <c r="L22" s="17"/>
      <c r="M22" s="30" ph="1"/>
      <c r="N22" s="17"/>
      <c r="O22" s="30" ph="1"/>
      <c r="P22" s="17">
        <v>98242</v>
      </c>
      <c r="Q22" s="30">
        <f t="shared" si="11"/>
        <v>1.7406745401764452</v>
      </c>
      <c r="R22" s="17">
        <v>100466</v>
      </c>
      <c r="S22" s="30">
        <f t="shared" si="12"/>
        <v>1.8509054451248337</v>
      </c>
      <c r="T22" s="21">
        <v>108318</v>
      </c>
      <c r="U22" s="56">
        <f t="shared" si="12"/>
        <v>2.0621594932385543</v>
      </c>
      <c r="V22" s="18">
        <v>110931</v>
      </c>
      <c r="W22" s="30">
        <f t="shared" ref="W22" si="37">V22/V$7*100</f>
        <v>2.1816360333089335</v>
      </c>
      <c r="X22" s="21">
        <v>114944</v>
      </c>
      <c r="Y22" s="56">
        <f t="shared" ref="Y22" si="38">X22/X$7*100</f>
        <v>2.2081871057426237</v>
      </c>
      <c r="Z22" s="40">
        <v>118128</v>
      </c>
      <c r="AA22" s="39">
        <f t="shared" ref="AA22" si="39">Z22/Z$7*100</f>
        <v>2.1127622083702069</v>
      </c>
    </row>
    <row r="23" spans="3:27" s="11" customFormat="1" ht="15.75" customHeight="1">
      <c r="C23" s="72" t="s">
        <v>24</v>
      </c>
      <c r="D23" s="72"/>
      <c r="E23" s="72"/>
      <c r="F23" s="72"/>
      <c r="G23" s="72"/>
      <c r="H23" s="72"/>
      <c r="I23" s="73"/>
      <c r="J23" s="17"/>
      <c r="K23" s="30" ph="1"/>
      <c r="L23" s="17"/>
      <c r="M23" s="30" ph="1"/>
      <c r="N23" s="17"/>
      <c r="O23" s="30" ph="1"/>
      <c r="P23" s="17">
        <v>39503</v>
      </c>
      <c r="Q23" s="30">
        <f t="shared" si="11"/>
        <v>0.69992331549225506</v>
      </c>
      <c r="R23" s="17">
        <v>40438</v>
      </c>
      <c r="S23" s="30">
        <f t="shared" si="12"/>
        <v>0.74499745575575838</v>
      </c>
      <c r="T23" s="21">
        <v>41936</v>
      </c>
      <c r="U23" s="56">
        <f t="shared" si="12"/>
        <v>0.79837811359563526</v>
      </c>
      <c r="V23" s="18">
        <v>39694</v>
      </c>
      <c r="W23" s="30">
        <f t="shared" ref="W23" si="40">V23/V$7*100</f>
        <v>0.78064617380321832</v>
      </c>
      <c r="X23" s="21">
        <v>40606</v>
      </c>
      <c r="Y23" s="56">
        <f t="shared" ref="Y23" si="41">X23/X$7*100</f>
        <v>0.78008113181884198</v>
      </c>
      <c r="Z23" s="40">
        <v>41564</v>
      </c>
      <c r="AA23" s="39">
        <f t="shared" ref="AA23" si="42">Z23/Z$7*100</f>
        <v>0.74338724458806793</v>
      </c>
    </row>
    <row r="24" spans="3:27" s="11" customFormat="1" ht="15.75" customHeight="1">
      <c r="C24" s="72" t="s">
        <v>25</v>
      </c>
      <c r="D24" s="72"/>
      <c r="E24" s="72"/>
      <c r="F24" s="72"/>
      <c r="G24" s="72"/>
      <c r="H24" s="72"/>
      <c r="I24" s="73"/>
      <c r="J24" s="17"/>
      <c r="K24" s="30" ph="1"/>
      <c r="L24" s="17"/>
      <c r="M24" s="30" ph="1"/>
      <c r="N24" s="17"/>
      <c r="O24" s="30" ph="1"/>
      <c r="P24" s="17">
        <v>569530</v>
      </c>
      <c r="Q24" s="30">
        <f t="shared" si="11"/>
        <v>10.091064624770372</v>
      </c>
      <c r="R24" s="17">
        <v>603825</v>
      </c>
      <c r="S24" s="30">
        <f t="shared" si="12"/>
        <v>11.124390145944925</v>
      </c>
      <c r="T24" s="21">
        <v>642898</v>
      </c>
      <c r="U24" s="56">
        <f t="shared" si="12"/>
        <v>12.239500488229844</v>
      </c>
      <c r="V24" s="18">
        <v>509335</v>
      </c>
      <c r="W24" s="30">
        <f t="shared" ref="W24" si="43">V24/V$7*100</f>
        <v>10.016889679398957</v>
      </c>
      <c r="X24" s="21">
        <v>567754</v>
      </c>
      <c r="Y24" s="56">
        <f t="shared" ref="Y24" si="44">X24/X$7*100</f>
        <v>10.907111828662632</v>
      </c>
      <c r="Z24" s="40">
        <v>759936</v>
      </c>
      <c r="AA24" s="39">
        <f t="shared" ref="AA24" si="45">Z24/Z$7*100</f>
        <v>13.591731524956163</v>
      </c>
    </row>
    <row r="25" spans="3:27" s="11" customFormat="1" ht="15.75" customHeight="1">
      <c r="C25" s="72" t="s">
        <v>26</v>
      </c>
      <c r="D25" s="72"/>
      <c r="E25" s="72"/>
      <c r="F25" s="72"/>
      <c r="G25" s="72"/>
      <c r="H25" s="72"/>
      <c r="I25" s="73"/>
      <c r="J25" s="17"/>
      <c r="K25" s="30" ph="1"/>
      <c r="L25" s="17"/>
      <c r="M25" s="30" ph="1"/>
      <c r="N25" s="17"/>
      <c r="O25" s="30" ph="1"/>
      <c r="P25" s="17">
        <v>489101</v>
      </c>
      <c r="Q25" s="30">
        <f t="shared" si="11"/>
        <v>8.6660049497652683</v>
      </c>
      <c r="R25" s="17">
        <v>306134</v>
      </c>
      <c r="S25" s="30">
        <f t="shared" si="12"/>
        <v>5.6399686216017946</v>
      </c>
      <c r="T25" s="21">
        <v>317079</v>
      </c>
      <c r="U25" s="56">
        <f t="shared" si="12"/>
        <v>6.0365541272603593</v>
      </c>
      <c r="V25" s="18">
        <v>340228</v>
      </c>
      <c r="W25" s="30">
        <f t="shared" ref="W25" si="46">V25/V$7*100</f>
        <v>6.691129299660437</v>
      </c>
      <c r="X25" s="21">
        <v>366842</v>
      </c>
      <c r="Y25" s="56">
        <f t="shared" ref="Y25" si="47">X25/X$7*100</f>
        <v>7.0473950292736935</v>
      </c>
      <c r="Z25" s="40">
        <v>367261</v>
      </c>
      <c r="AA25" s="39">
        <f t="shared" ref="AA25" si="48">Z25/Z$7*100</f>
        <v>6.5685964496838221</v>
      </c>
    </row>
    <row r="26" spans="3:27" s="11" customFormat="1" ht="15.75" customHeight="1">
      <c r="C26" s="72" t="s">
        <v>27</v>
      </c>
      <c r="D26" s="72"/>
      <c r="E26" s="72"/>
      <c r="F26" s="72"/>
      <c r="G26" s="72"/>
      <c r="H26" s="72"/>
      <c r="I26" s="73"/>
      <c r="J26" s="17"/>
      <c r="K26" s="30" ph="1"/>
      <c r="L26" s="17"/>
      <c r="M26" s="30" ph="1"/>
      <c r="N26" s="17"/>
      <c r="O26" s="30" ph="1"/>
      <c r="P26" s="17">
        <v>3215</v>
      </c>
      <c r="Q26" s="30">
        <f t="shared" si="11"/>
        <v>5.6964115619259292E-2</v>
      </c>
      <c r="R26" s="17">
        <v>464</v>
      </c>
      <c r="S26" s="30">
        <f t="shared" si="12"/>
        <v>8.5483658803766731E-3</v>
      </c>
      <c r="T26" s="21">
        <v>522</v>
      </c>
      <c r="U26" s="56">
        <f t="shared" si="12"/>
        <v>9.9378427913230077E-3</v>
      </c>
      <c r="V26" s="18">
        <v>510</v>
      </c>
      <c r="W26" s="30">
        <f t="shared" ref="W26" si="49">V26/V$7*100</f>
        <v>1.0029967970968947E-2</v>
      </c>
      <c r="X26" s="21">
        <v>481</v>
      </c>
      <c r="Y26" s="56">
        <f t="shared" ref="Y26" si="50">X26/X$7*100</f>
        <v>9.2404823032276751E-3</v>
      </c>
      <c r="Z26" s="40">
        <v>516</v>
      </c>
      <c r="AA26" s="39">
        <f t="shared" ref="AA26" si="51">Z26/Z$7*100</f>
        <v>9.2288475172611645E-3</v>
      </c>
    </row>
    <row r="27" spans="3:27" s="11" customFormat="1" ht="15.75" customHeight="1">
      <c r="C27" s="72" t="s">
        <v>28</v>
      </c>
      <c r="D27" s="72"/>
      <c r="E27" s="72"/>
      <c r="F27" s="72"/>
      <c r="G27" s="72"/>
      <c r="H27" s="72"/>
      <c r="I27" s="73"/>
      <c r="J27" s="17"/>
      <c r="K27" s="30" ph="1"/>
      <c r="L27" s="17"/>
      <c r="M27" s="30" ph="1"/>
      <c r="N27" s="17"/>
      <c r="O27" s="30" ph="1"/>
      <c r="P27" s="17">
        <v>1037</v>
      </c>
      <c r="Q27" s="30">
        <f t="shared" si="11"/>
        <v>1.8373806499897942E-2</v>
      </c>
      <c r="R27" s="17">
        <v>1976</v>
      </c>
      <c r="S27" s="30">
        <f t="shared" si="12"/>
        <v>3.6404247800914454E-2</v>
      </c>
      <c r="T27" s="21">
        <v>1188</v>
      </c>
      <c r="U27" s="56">
        <f t="shared" si="12"/>
        <v>2.2617159456114429E-2</v>
      </c>
      <c r="V27" s="18">
        <v>1574</v>
      </c>
      <c r="W27" s="30">
        <f t="shared" ref="W27" si="52">V27/V$7*100</f>
        <v>3.0955234482951215E-2</v>
      </c>
      <c r="X27" s="21">
        <v>297</v>
      </c>
      <c r="Y27" s="56">
        <f t="shared" ref="Y27" si="53">X27/X$7*100</f>
        <v>5.7056616300595001E-3</v>
      </c>
      <c r="Z27" s="40">
        <v>107867</v>
      </c>
      <c r="AA27" s="39">
        <f t="shared" ref="AA27" si="54">Z27/Z$7*100</f>
        <v>1.9292404944659107</v>
      </c>
    </row>
    <row r="28" spans="3:27" s="11" customFormat="1" ht="15.75" customHeight="1">
      <c r="C28" s="72" t="s">
        <v>29</v>
      </c>
      <c r="D28" s="72"/>
      <c r="E28" s="72"/>
      <c r="F28" s="72"/>
      <c r="G28" s="72"/>
      <c r="H28" s="72"/>
      <c r="I28" s="73"/>
      <c r="J28" s="17"/>
      <c r="K28" s="30" ph="1"/>
      <c r="L28" s="17"/>
      <c r="M28" s="30" ph="1"/>
      <c r="N28" s="17"/>
      <c r="O28" s="30" ph="1"/>
      <c r="P28" s="17">
        <v>56505</v>
      </c>
      <c r="Q28" s="30">
        <f t="shared" si="11"/>
        <v>1.0011686945773706</v>
      </c>
      <c r="R28" s="17">
        <v>90256</v>
      </c>
      <c r="S28" s="30">
        <f t="shared" si="12"/>
        <v>1.6628045493518901</v>
      </c>
      <c r="T28" s="21">
        <v>151675</v>
      </c>
      <c r="U28" s="56">
        <f t="shared" si="12"/>
        <v>2.8875906233216804</v>
      </c>
      <c r="V28" s="18">
        <v>200279</v>
      </c>
      <c r="W28" s="30">
        <f t="shared" ref="W28" si="55">V28/V$7*100</f>
        <v>3.9388077554072343</v>
      </c>
      <c r="X28" s="21">
        <v>102867</v>
      </c>
      <c r="Y28" s="56">
        <f t="shared" ref="Y28" si="56">X28/X$7*100</f>
        <v>1.9761760771021233</v>
      </c>
      <c r="Z28" s="40">
        <v>85940</v>
      </c>
      <c r="AA28" s="39">
        <f t="shared" ref="AA28" si="57">Z28/Z$7*100</f>
        <v>1.537068131072528</v>
      </c>
    </row>
    <row r="29" spans="3:27" s="11" customFormat="1" ht="15.75" customHeight="1">
      <c r="C29" s="72" t="s">
        <v>30</v>
      </c>
      <c r="D29" s="72"/>
      <c r="E29" s="72"/>
      <c r="F29" s="72"/>
      <c r="G29" s="72"/>
      <c r="H29" s="72"/>
      <c r="I29" s="73"/>
      <c r="J29" s="17"/>
      <c r="K29" s="30" ph="1"/>
      <c r="L29" s="17"/>
      <c r="M29" s="30" ph="1"/>
      <c r="N29" s="17"/>
      <c r="O29" s="30" ph="1"/>
      <c r="P29" s="17">
        <v>421020</v>
      </c>
      <c r="Q29" s="30">
        <f t="shared" si="11"/>
        <v>7.4597300024947275</v>
      </c>
      <c r="R29" s="17">
        <v>373262</v>
      </c>
      <c r="S29" s="30">
        <f t="shared" si="12"/>
        <v>6.8766813475024957</v>
      </c>
      <c r="T29" s="21">
        <v>237384</v>
      </c>
      <c r="U29" s="56">
        <f t="shared" si="12"/>
        <v>4.5193196804126829</v>
      </c>
      <c r="V29" s="18">
        <v>238566</v>
      </c>
      <c r="W29" s="30">
        <f t="shared" ref="W29" si="58">V29/V$7*100</f>
        <v>4.691783017572897</v>
      </c>
      <c r="X29" s="21">
        <v>198672</v>
      </c>
      <c r="Y29" s="56">
        <f t="shared" ref="Y29" si="59">X29/X$7*100</f>
        <v>3.8166841998894987</v>
      </c>
      <c r="Z29" s="40">
        <v>322629</v>
      </c>
      <c r="AA29" s="39">
        <f t="shared" ref="AA29" si="60">Z29/Z$7*100</f>
        <v>5.7703369101675426</v>
      </c>
    </row>
    <row r="30" spans="3:27" s="11" customFormat="1" ht="15.75" customHeight="1">
      <c r="C30" s="72" t="s">
        <v>31</v>
      </c>
      <c r="D30" s="72"/>
      <c r="E30" s="72"/>
      <c r="F30" s="72"/>
      <c r="G30" s="72"/>
      <c r="H30" s="72"/>
      <c r="I30" s="73"/>
      <c r="J30" s="17"/>
      <c r="K30" s="30" ph="1"/>
      <c r="L30" s="17"/>
      <c r="M30" s="30" ph="1"/>
      <c r="N30" s="17"/>
      <c r="O30" s="30" ph="1"/>
      <c r="P30" s="17">
        <v>58751</v>
      </c>
      <c r="Q30" s="30">
        <f t="shared" si="11"/>
        <v>1.040963843467217</v>
      </c>
      <c r="R30" s="17">
        <v>56593</v>
      </c>
      <c r="S30" s="30">
        <f t="shared" si="12"/>
        <v>1.0426242893710282</v>
      </c>
      <c r="T30" s="21">
        <v>57907</v>
      </c>
      <c r="U30" s="56">
        <f t="shared" si="12"/>
        <v>1.1024342193814969</v>
      </c>
      <c r="V30" s="18">
        <v>56448</v>
      </c>
      <c r="W30" s="30">
        <f t="shared" ref="W30" si="61">V30/V$7*100</f>
        <v>1.1101404549514806</v>
      </c>
      <c r="X30" s="21">
        <v>73745</v>
      </c>
      <c r="Y30" s="56">
        <f t="shared" ref="Y30" si="62">X30/X$7*100</f>
        <v>1.4167138616455819</v>
      </c>
      <c r="Z30" s="40">
        <v>74843</v>
      </c>
      <c r="AA30" s="39">
        <f t="shared" ref="AA30" si="63">Z30/Z$7*100</f>
        <v>1.3385942533611963</v>
      </c>
    </row>
    <row r="31" spans="3:27" s="11" customFormat="1" ht="15.75" customHeight="1" thickBot="1">
      <c r="C31" s="74" t="s">
        <v>32</v>
      </c>
      <c r="D31" s="74"/>
      <c r="E31" s="74"/>
      <c r="F31" s="74"/>
      <c r="G31" s="74"/>
      <c r="H31" s="74"/>
      <c r="I31" s="75"/>
      <c r="J31" s="19"/>
      <c r="K31" s="31" ph="1"/>
      <c r="L31" s="19"/>
      <c r="M31" s="31" ph="1"/>
      <c r="N31" s="19"/>
      <c r="O31" s="31" ph="1"/>
      <c r="P31" s="19">
        <v>653200</v>
      </c>
      <c r="Q31" s="31">
        <f t="shared" si="11"/>
        <v>11.573549089424626</v>
      </c>
      <c r="R31" s="19">
        <v>635700</v>
      </c>
      <c r="S31" s="31">
        <f t="shared" si="12"/>
        <v>11.711629720162611</v>
      </c>
      <c r="T31" s="22">
        <v>506300</v>
      </c>
      <c r="U31" s="58">
        <f t="shared" si="12"/>
        <v>9.6389459870629075</v>
      </c>
      <c r="V31" s="20">
        <v>347100</v>
      </c>
      <c r="W31" s="31">
        <f t="shared" ref="W31" si="64">V31/V$7*100</f>
        <v>6.826278201418277</v>
      </c>
      <c r="X31" s="22">
        <v>324800</v>
      </c>
      <c r="Y31" s="58">
        <f t="shared" ref="Y31" si="65">X31/X$7*100</f>
        <v>6.2397269274186051</v>
      </c>
      <c r="Z31" s="44">
        <v>210000</v>
      </c>
      <c r="AA31" s="43">
        <f t="shared" ref="AA31" si="66">Z31/Z$7*100</f>
        <v>3.7559263151644275</v>
      </c>
    </row>
    <row r="32" spans="3:27" ht="12.75" thickTop="1">
      <c r="C32" s="2"/>
      <c r="D32" s="2"/>
      <c r="E32" s="2"/>
      <c r="F32" s="2"/>
      <c r="G32" s="2"/>
      <c r="H32" s="2"/>
      <c r="I32" s="2"/>
    </row>
    <row r="33" spans="10:34">
      <c r="J33" s="1"/>
      <c r="K33" s="33"/>
      <c r="L33" s="1"/>
      <c r="M33" s="33"/>
      <c r="N33" s="1"/>
      <c r="O33" s="33"/>
      <c r="P33" s="1"/>
      <c r="Q33" s="33"/>
      <c r="R33" s="1"/>
      <c r="S33" s="33"/>
      <c r="T33" s="1"/>
      <c r="U33" s="33"/>
      <c r="V33" s="1"/>
      <c r="W33" s="33"/>
      <c r="X33" s="1"/>
      <c r="Y33" s="33"/>
      <c r="Z33" s="8"/>
      <c r="AA33" s="33"/>
    </row>
    <row r="42" spans="10:34">
      <c r="O42" s="60"/>
      <c r="P42" s="23"/>
      <c r="Q42" s="60"/>
      <c r="R42" s="23"/>
      <c r="S42" s="60"/>
      <c r="T42" s="23"/>
      <c r="U42" s="60"/>
      <c r="V42" s="23"/>
      <c r="W42" s="60"/>
      <c r="X42" s="23"/>
      <c r="Y42" s="60"/>
      <c r="Z42" s="61"/>
      <c r="AA42" s="60"/>
      <c r="AB42" s="4"/>
      <c r="AC42" s="4"/>
      <c r="AD42" s="4"/>
      <c r="AE42" s="4"/>
      <c r="AF42" s="4"/>
      <c r="AG42" s="4"/>
      <c r="AH42" s="4"/>
    </row>
    <row r="43" spans="10:34">
      <c r="O43" s="60"/>
      <c r="P43" s="23"/>
      <c r="Q43" s="60"/>
      <c r="R43" s="23"/>
      <c r="S43" s="60"/>
      <c r="T43" s="23"/>
      <c r="U43" s="60"/>
      <c r="V43" s="23"/>
      <c r="W43" s="60"/>
      <c r="X43" s="23"/>
      <c r="Y43" s="60"/>
      <c r="Z43" s="61"/>
      <c r="AA43" s="60"/>
      <c r="AB43" s="4"/>
      <c r="AC43" s="4"/>
      <c r="AD43" s="4"/>
      <c r="AE43" s="4"/>
      <c r="AF43" s="4"/>
      <c r="AG43" s="4"/>
      <c r="AH43" s="4"/>
    </row>
    <row r="44" spans="10:34">
      <c r="O44" s="60"/>
      <c r="P44" s="23"/>
      <c r="Q44" s="60"/>
      <c r="R44" s="23"/>
      <c r="S44" s="60"/>
      <c r="T44" s="23"/>
      <c r="U44" s="60"/>
      <c r="V44" s="23"/>
      <c r="W44" s="60"/>
      <c r="X44" s="23"/>
      <c r="Y44" s="60"/>
      <c r="Z44" s="61"/>
      <c r="AA44" s="60"/>
      <c r="AB44" s="4"/>
      <c r="AC44" s="4"/>
      <c r="AD44" s="4"/>
      <c r="AE44" s="4"/>
      <c r="AF44" s="4"/>
      <c r="AG44" s="4"/>
      <c r="AH44" s="4"/>
    </row>
    <row r="45" spans="10:34">
      <c r="O45" s="60"/>
      <c r="P45" s="23"/>
      <c r="Q45" s="60"/>
      <c r="R45" s="23"/>
      <c r="S45" s="60"/>
      <c r="T45" s="23"/>
      <c r="U45" s="60"/>
      <c r="V45" s="23"/>
      <c r="W45" s="60"/>
      <c r="X45" s="23"/>
      <c r="Y45" s="60"/>
      <c r="Z45" s="61"/>
      <c r="AA45" s="60"/>
      <c r="AB45" s="4"/>
      <c r="AC45" s="4"/>
      <c r="AD45" s="4"/>
      <c r="AE45" s="4"/>
      <c r="AF45" s="4"/>
      <c r="AG45" s="4"/>
      <c r="AH45" s="4"/>
    </row>
    <row r="46" spans="10:34">
      <c r="O46" s="60"/>
      <c r="P46" s="23"/>
      <c r="Q46" s="60"/>
      <c r="R46" s="23"/>
      <c r="S46" s="60"/>
      <c r="T46" s="23"/>
      <c r="U46" s="60"/>
      <c r="V46" s="23"/>
      <c r="W46" s="60"/>
      <c r="X46" s="23"/>
      <c r="Y46" s="60"/>
      <c r="Z46" s="61"/>
      <c r="AA46" s="60"/>
      <c r="AB46" s="4"/>
      <c r="AC46" s="4"/>
      <c r="AD46" s="4"/>
      <c r="AE46" s="4"/>
      <c r="AF46" s="4"/>
      <c r="AG46" s="4"/>
      <c r="AH46" s="4"/>
    </row>
    <row r="47" spans="10:34">
      <c r="O47" s="60"/>
      <c r="P47" s="23"/>
      <c r="Q47" s="60"/>
      <c r="R47" s="23"/>
      <c r="S47" s="60"/>
      <c r="T47" s="23"/>
      <c r="U47" s="60"/>
      <c r="V47" s="23"/>
      <c r="W47" s="60"/>
      <c r="X47" s="23"/>
      <c r="Y47" s="60"/>
      <c r="Z47" s="61"/>
      <c r="AA47" s="60"/>
      <c r="AB47" s="4"/>
      <c r="AC47" s="4"/>
      <c r="AD47" s="4"/>
      <c r="AE47" s="4"/>
      <c r="AF47" s="4"/>
      <c r="AG47" s="4"/>
      <c r="AH47" s="4"/>
    </row>
    <row r="48" spans="10:34">
      <c r="O48" s="60"/>
      <c r="P48" s="23"/>
      <c r="Q48" s="60"/>
      <c r="R48" s="23"/>
      <c r="S48" s="60"/>
      <c r="T48" s="23"/>
      <c r="U48" s="60"/>
      <c r="V48" s="23"/>
      <c r="W48" s="60"/>
      <c r="X48" s="23"/>
      <c r="Y48" s="60"/>
      <c r="Z48" s="61"/>
      <c r="AA48" s="60"/>
      <c r="AB48" s="4"/>
      <c r="AC48" s="4"/>
      <c r="AD48" s="4"/>
      <c r="AE48" s="62"/>
      <c r="AF48" s="62"/>
      <c r="AG48" s="62"/>
      <c r="AH48" s="62"/>
    </row>
    <row r="49" spans="15:34">
      <c r="O49" s="60"/>
      <c r="P49" s="23"/>
      <c r="Q49" s="60"/>
      <c r="R49" s="23"/>
      <c r="S49" s="60"/>
      <c r="T49" s="23"/>
      <c r="U49" s="60"/>
      <c r="V49" s="23"/>
      <c r="W49" s="60"/>
      <c r="X49" s="23"/>
      <c r="Y49" s="60"/>
      <c r="Z49" s="61"/>
      <c r="AA49" s="60"/>
      <c r="AB49" s="4"/>
      <c r="AC49" s="4"/>
      <c r="AD49" s="4"/>
      <c r="AE49" s="4"/>
      <c r="AF49" s="4"/>
      <c r="AG49" s="4"/>
      <c r="AH49" s="4"/>
    </row>
    <row r="50" spans="15:34">
      <c r="O50" s="60"/>
      <c r="P50" s="23"/>
      <c r="Q50" s="60"/>
      <c r="R50" s="23"/>
      <c r="S50" s="60"/>
      <c r="T50" s="23"/>
      <c r="U50" s="60"/>
      <c r="V50" s="23"/>
      <c r="W50" s="60"/>
      <c r="X50" s="23"/>
      <c r="Y50" s="60"/>
      <c r="Z50" s="61"/>
      <c r="AA50" s="60"/>
      <c r="AB50" s="4"/>
      <c r="AC50" s="4"/>
      <c r="AD50" s="4"/>
      <c r="AE50" s="4"/>
      <c r="AF50" s="4"/>
      <c r="AG50" s="4"/>
      <c r="AH50" s="4"/>
    </row>
    <row r="51" spans="15:34">
      <c r="O51" s="60"/>
      <c r="P51" s="23"/>
      <c r="Q51" s="60"/>
      <c r="R51" s="23"/>
      <c r="S51" s="60"/>
      <c r="T51" s="23"/>
      <c r="U51" s="60"/>
      <c r="V51" s="23"/>
      <c r="W51" s="60"/>
      <c r="X51" s="23"/>
      <c r="Y51" s="60"/>
      <c r="Z51" s="61"/>
      <c r="AA51" s="60"/>
      <c r="AB51" s="4"/>
      <c r="AC51" s="4"/>
      <c r="AD51" s="4"/>
      <c r="AE51" s="4"/>
      <c r="AF51" s="4"/>
      <c r="AG51" s="4"/>
      <c r="AH51" s="4"/>
    </row>
    <row r="52" spans="15:34">
      <c r="O52" s="60"/>
      <c r="P52" s="23"/>
      <c r="Q52" s="60"/>
      <c r="R52" s="23"/>
      <c r="S52" s="60"/>
      <c r="T52" s="23"/>
      <c r="U52" s="60"/>
      <c r="V52" s="23"/>
      <c r="W52" s="60"/>
      <c r="X52" s="23"/>
      <c r="Y52" s="60"/>
      <c r="Z52" s="61"/>
      <c r="AA52" s="60"/>
      <c r="AB52" s="4"/>
      <c r="AC52" s="4"/>
      <c r="AD52" s="4"/>
      <c r="AE52" s="4"/>
      <c r="AF52" s="4"/>
      <c r="AG52" s="4"/>
      <c r="AH52" s="4"/>
    </row>
  </sheetData>
  <mergeCells count="36">
    <mergeCell ref="C31:I31"/>
    <mergeCell ref="C17:I17"/>
    <mergeCell ref="C28:I28"/>
    <mergeCell ref="C29:I29"/>
    <mergeCell ref="C26:I26"/>
    <mergeCell ref="C27:I27"/>
    <mergeCell ref="C22:I22"/>
    <mergeCell ref="C23:I23"/>
    <mergeCell ref="V4:W4"/>
    <mergeCell ref="C13:I13"/>
    <mergeCell ref="C14:I14"/>
    <mergeCell ref="C15:I15"/>
    <mergeCell ref="C16:I16"/>
    <mergeCell ref="D10:I10"/>
    <mergeCell ref="D11:I11"/>
    <mergeCell ref="D12:I12"/>
    <mergeCell ref="L4:M4"/>
    <mergeCell ref="N4:O4"/>
    <mergeCell ref="P4:Q4"/>
    <mergeCell ref="R4:S4"/>
    <mergeCell ref="X4:Y4"/>
    <mergeCell ref="Z4:AA4"/>
    <mergeCell ref="C24:I24"/>
    <mergeCell ref="C25:I25"/>
    <mergeCell ref="C30:I30"/>
    <mergeCell ref="C21:I21"/>
    <mergeCell ref="C20:I20"/>
    <mergeCell ref="C18:I18"/>
    <mergeCell ref="C19:I19"/>
    <mergeCell ref="T4:U4"/>
    <mergeCell ref="C6:I6"/>
    <mergeCell ref="C7:I7"/>
    <mergeCell ref="C8:I8"/>
    <mergeCell ref="D9:I9"/>
    <mergeCell ref="C4:I5"/>
    <mergeCell ref="J4:K4"/>
  </mergeCells>
  <phoneticPr fontId="2"/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2018-05-16T01:33:31Z</dcterms:modified>
</cp:coreProperties>
</file>