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72.16.32.202\f\企画総務部　\財務課\財務課共有\R3\01 財政担当\02_庶務\調査\3.17〆済　財政状況資料集\ＨＰ用\"/>
    </mc:Choice>
  </mc:AlternateContent>
  <xr:revisionPtr revIDLastSave="0" documentId="8_{E4E8D296-95BA-4448-9FD3-CDD984D76776}" xr6:coauthVersionLast="45" xr6:coauthVersionMax="45" xr10:uidLastSave="{00000000-0000-0000-0000-000000000000}"/>
  <bookViews>
    <workbookView xWindow="-28920" yWindow="-4815"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<sst xmlns="http://schemas.openxmlformats.org/spreadsheetml/2006/main" count="1133" uniqueCount="613">
  <si>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</si>
  <si>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</si>
  <si>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</si>
  <si>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</si>
  <si>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</si>
  <si>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</si>
  <si>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</si>
  <si>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</si>
  <si>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</si>
  <si>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</si>
  <si>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</si>
  <si>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</si>
  <si>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</si>
  <si>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</si>
  <si>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</si>
  <si>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</si>
  <si>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</si>
  <si>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</si>
  <si>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</si>
  <si>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</si>
  <si>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</si>
  <si>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</si>
  <si>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</si>
  <si>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</si>
  <si>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</si>
  <si>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</si>
  <si>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</si>
  <si>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</si>
  <si>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</si>
  <si>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</si>
  <si>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</si>
  <si>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</si>
  <si>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</si>
  <si>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</si>
  <si>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</si>
  <si>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</si>
  <si>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</si>
  <si>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</si>
  <si>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</si>
  <si>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</si>
  <si>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</si>
  <si>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</si>
  <si>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</si>
  <si>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</si>
  <si>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</si>
  <si>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</si>
  <si>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</si>
  <si>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</si>
  <si>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</si>
  <si>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</si>
  <si>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</si>
  <si>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</si>
  <si>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</si>
  <si>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</si>
  <si>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</si>
  <si>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</si>
  <si>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</si>
  <si>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</si>
  <si>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</si>
  <si>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</si>
  <si>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</si>
  <si>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</si>
  <si>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</si>
  <si>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</si>
  <si>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</si>
  <si>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</si>
  <si>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</si>
  <si>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</si>
  <si>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</si>
  <si>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</si>
  <si>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</si>
  <si>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</si>
  <si>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</si>
  <si>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</si>
  <si>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</si>
  <si>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</si>
  <si>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</si>
  <si>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</si>
  <si>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</si>
  <si>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</si>
  <si>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</si>
  <si>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</si>
  <si>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</si>
  <si>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</si>
  <si>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</si>
  <si>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</si>
  <si>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</si>
  <si>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</si>
  <si>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</si>
  <si>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</si>
  <si>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</si>
  <si>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</si>
  <si>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</si>
  <si>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</si>
  <si>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</si>
  <si>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</si>
  <si>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</si>
  <si>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</si>
  <si>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</si>
  <si>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</si>
  <si>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</si>
  <si>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</si>
  <si>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</si>
  <si>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</si>
  <si>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</si>
  <si>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</si>
  <si>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</si>
  <si>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</si>
  <si>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</si>
  <si>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</si>
  <si>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</si>
  <si>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</si>
  <si>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</si>
  <si>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</si>
  <si>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</si>
  <si>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</si>
  <si>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</si>
  <si>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</si>
  <si>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</si>
  <si>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</si>
  <si>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</si>
  <si>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</si>
  <si>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</si>
  <si>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</si>
  <si>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</si>
  <si>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</si>
  <si>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</si>
  <si>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</si>
  <si>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</si>
  <si>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</si>
  <si>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</si>
  <si>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</si>
  <si>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</si>
  <si>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</si>
  <si>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</si>
  <si>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</si>
  <si>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</si>
  <si>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</si>
  <si>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</si>
  <si>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</si>
  <si>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</si>
  <si>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</si>
  <si>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</si>
  <si>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</si>
  <si>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</si>
  <si>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</si>
  <si>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</si>
  <si>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</si>
  <si>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</si>
  <si>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</si>
  <si>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</si>
  <si>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</si>
  <si>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</si>
  <si>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</si>
  <si>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</si>
  <si>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</si>
  <si>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</si>
  <si>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</si>
  <si>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</si>
  <si>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</si>
  <si>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</si>
  <si>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</si>
  <si>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</si>
  <si>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</si>
  <si>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</si>
  <si>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</si>
  <si>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</si>
  <si>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</si>
  <si>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</si>
  <si>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</si>
  <si>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</si>
  <si>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</si>
  <si>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</si>
  <si>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</si>
  <si>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</si>
  <si>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</si>
  <si>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</si>
  <si>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</si>
  <si>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</si>
  <si>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</si>
  <si>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</si>
  <si>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</si>
  <si>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</si>
  <si>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</si>
  <si>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</si>
  <si>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</si>
  <si>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</si>
  <si>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</si>
  <si>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</si>
  <si>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</si>
  <si>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</si>
  <si>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</si>
  <si>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</si>
  <si>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</si>
  <si>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</si>
  <si>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</si>
  <si>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</si>
  <si>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</si>
  <si>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</si>
  <si>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</si>
  <si>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</si>
  <si>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</si>
  <si>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</si>
  <si>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</si>
  <si>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</si>
  <si>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</si>
  <si>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</si>
  <si>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</si>
  <si>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</si>
  <si>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</si>
  <si>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</si>
  <si>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</si>
  <si>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</si>
  <si>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</si>
  <si>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</si>
  <si>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</si>
  <si>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神奈川県開成町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</si>
  <si>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</si>
  <si>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</si>
  <si>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</si>
  <si>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</si>
  <si>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</si>
  <si>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</si>
  <si>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</si>
  <si>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</si>
  <si>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</si>
  <si>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</si>
  <si>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</si>
  <si>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</si>
  <si>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</si>
  <si>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</si>
  <si>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</si>
  <si>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</si>
  <si>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</si>
  <si>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</si>
  <si>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</si>
  <si>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</si>
  <si>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</si>
  <si>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</si>
  <si>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</si>
  <si>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</si>
  <si>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</si>
  <si>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</si>
  <si>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</si>
  <si>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</si>
  <si>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</si>
  <si>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</si>
  <si>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</si>
  <si>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</si>
  <si>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</si>
  <si>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</si>
  <si>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</si>
  <si>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</si>
  <si>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</si>
  <si>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</si>
  <si>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</si>
  <si>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</si>
  <si>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</si>
  <si>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</si>
  <si>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</si>
  <si>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</si>
  <si>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</si>
  <si>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</si>
  <si>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</si>
  <si>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</si>
  <si>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</si>
  <si>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</si>
  <si>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</si>
  <si>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</si>
  <si>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</si>
  <si>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</si>
  <si>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</si>
  <si>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</si>
  <si>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</si>
  <si>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</si>
  <si>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</si>
  <si>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</si>
  <si>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</si>
  <si>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</si>
  <si>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</si>
  <si>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</si>
  <si>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</si>
  <si>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</si>
  <si>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</si>
  <si>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</si>
  <si>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</si>
  <si>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</si>
  <si>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</si>
  <si>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</si>
  <si>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</si>
  <si>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</si>
  <si>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</si>
  <si>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</si>
  <si>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</si>
  <si>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</si>
  <si>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</si>
  <si>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</si>
  <si>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</si>
  <si>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</si>
  <si>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</si>
  <si>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</si>
  <si>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</si>
  <si>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</si>
  <si>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</si>
  <si>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</si>
  <si>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</si>
  <si>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</si>
  <si>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</si>
  <si>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</si>
  <si>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</si>
  <si>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</si>
  <si>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</si>
  <si>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</si>
  <si>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</si>
  <si>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</si>
  <si>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</si>
  <si>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</si>
  <si>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</si>
  <si>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</si>
  <si>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</si>
  <si>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</si>
  <si>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</si>
  <si>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</si>
  <si>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</si>
  <si>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</si>
  <si>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</si>
  <si>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</si>
  <si>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</si>
  <si>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</si>
  <si>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</si>
  <si>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</si>
  <si>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</si>
  <si>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</si>
  <si>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</si>
  <si>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</si>
  <si>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</si>
  <si>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</si>
  <si>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</si>
  <si>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</si>
  <si>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</si>
  <si>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</si>
  <si>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</si>
  <si>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</si>
  <si>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</si>
  <si>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</si>
  <si>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</si>
  <si>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</si>
  <si>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</si>
  <si>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</si>
  <si>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</si>
  <si>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</si>
  <si>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</si>
  <si>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</si>
  <si>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</si>
  <si>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</si>
  <si>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</si>
  <si>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</si>
  <si>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</si>
  <si>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</si>
  <si>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</si>
  <si>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</si>
  <si>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</si>
  <si>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</si>
  <si>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</si>
  <si>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</si>
  <si>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</si>
  <si>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</si>
  <si>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</si>
  <si>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</si>
  <si>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</si>
  <si>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</si>
  <si>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神奈川県開成町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</si>
  <si>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</si>
  <si>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</si>
  <si>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</si>
  <si>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</si>
  <si>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</si>
  <si>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</si>
  <si>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</si>
  <si>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</si>
  <si>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</si>
  <si>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</si>
  <si>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</si>
  <si>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</si>
  <si>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</si>
  <si>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</si>
  <si>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</si>
  <si>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</si>
  <si>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</si>
  <si>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</si>
  <si>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</si>
  <si>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</si>
  <si>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</si>
  <si>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</si>
  <si>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</si>
  <si>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</si>
  <si>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</si>
  <si>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</si>
  <si>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</si>
  <si>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</si>
  <si>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</si>
  <si>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</si>
  <si>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</si>
  <si>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</si>
  <si>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</si>
  <si>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</si>
  <si>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</si>
  <si>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</si>
  <si>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</si>
  <si>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</si>
  <si>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</si>
  <si>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</si>
  <si>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</si>
  <si>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</si>
  <si>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</si>
  <si>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</si>
  <si>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</si>
  <si>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</si>
  <si>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</si>
  <si>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</si>
  <si>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</si>
  <si>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</si>
  <si>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</si>
  <si>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</si>
  <si>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</si>
  <si>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</si>
  <si>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</si>
  <si>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</si>
  <si>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</si>
  <si>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</si>
  <si>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</si>
  <si>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</si>
  <si>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</si>
  <si>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</si>
  <si>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</si>
  <si>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</si>
  <si>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</si>
  <si>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</si>
  <si>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</si>
  <si>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</si>
  <si>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</si>
  <si>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</si>
  <si>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</si>
  <si>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</si>
  <si>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</si>
  <si>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</si>
  <si>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</si>
  <si>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</si>
  <si>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</si>
  <si>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</si>
  <si>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</si>
  <si>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</si>
  <si>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</si>
  <si>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</si>
  <si>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</si>
  <si>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</si>
  <si>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</si>
  <si>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</si>
  <si>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</si>
  <si>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</si>
  <si>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</si>
  <si>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</si>
  <si>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</si>
  <si>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</si>
  <si>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</si>
  <si>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</si>
  <si>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</si>
  <si>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</si>
  <si>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</si>
  <si>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</si>
  <si>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</si>
  <si>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</si>
  <si>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</si>
  <si>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</si>
  <si>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</si>
  <si>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</si>
  <si>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</si>
  <si>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</si>
  <si>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</si>
  <si>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</si>
  <si>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</si>
  <si>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</si>
  <si>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</si>
  <si>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</si>
  <si>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</si>
  <si>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</si>
  <si>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</si>
  <si>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</si>
  <si>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</si>
  <si>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</si>
  <si>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</si>
  <si>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</si>
  <si>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</si>
  <si>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</si>
  <si>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</si>
  <si>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</si>
  <si>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</si>
  <si>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</si>
  <si>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</si>
  <si>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</si>
  <si>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</si>
  <si>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</si>
  <si>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</si>
  <si>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</si>
  <si>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</si>
  <si>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</si>
  <si>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</si>
  <si>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</si>
  <si>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</si>
  <si>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</si>
  <si>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</si>
  <si>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</si>
  <si>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</si>
  <si>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</si>
  <si>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</si>
  <si>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</si>
  <si>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</si>
  <si>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</si>
  <si>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</si>
  <si>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</si>
  <si>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</si>
  <si>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</si>
  <si>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</si>
  <si>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</si>
  <si>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</si>
  <si>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</si>
  <si>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</si>
  <si>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</si>
  <si>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</si>
  <si>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</si>
  <si>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</si>
  <si>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</si>
  <si>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</si>
  <si>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</si>
  <si>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</si>
  <si>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</si>
  <si>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</si>
  <si>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</si>
  <si>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</si>
  <si>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</si>
  <si>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</si>
  <si>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</si>
  <si>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</si>
  <si>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</si>
  <si>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</si>
  <si>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</si>
  <si>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</si>
  <si>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</si>
  <si>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</si>
  <si>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</si>
  <si>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</si>
  <si>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</si>
  <si>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</si>
  <si>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</si>
  <si>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</si>
  <si>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</si>
  <si>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</si>
  <si>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</si>
  <si>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</si>
  <si>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</si>
  <si>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</si>
  <si>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</si>
  <si>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</si>
  <si>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</si>
  <si>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</si>
  <si>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</si>
  <si>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</si>
  <si>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</si>
  <si>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</si>
  <si>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</si>
  <si>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</si>
  <si>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</si>
  <si>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</si>
  <si>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</si>
  <si>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1.73</t>
  </si>
  <si>
    <t>水道事業会計</t>
  </si>
  <si>
    <t>一般会計</t>
  </si>
  <si>
    <t>国民健康保険特別会計</t>
  </si>
  <si>
    <t>下水道事業会計</t>
  </si>
  <si>
    <t>介護保険事業特別会計</t>
  </si>
  <si>
    <t>後期高齢者医療事業特別会計</t>
  </si>
  <si>
    <t>給食事業特別会計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</si>
  <si>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</si>
  <si>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</si>
  <si>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</si>
  <si>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</si>
  <si>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</si>
  <si>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</si>
  <si>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</si>
  <si>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</si>
  <si>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</si>
  <si>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</si>
  <si>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</si>
  <si>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</si>
  <si>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</si>
  <si>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</si>
  <si>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</si>
  <si>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</si>
  <si>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</si>
  <si>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</si>
  <si>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</si>
  <si>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</si>
  <si>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</si>
  <si>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</si>
  <si>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開成町土地開発公社</t>
    <rPh sb="0" eb="3">
      <t>カイセイマチ</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</si>
  <si>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</si>
  <si>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学校校舎等整備基金</t>
    <rPh sb="0" eb="2">
      <t>ガッコウ</t>
    </rPh>
    <rPh sb="2" eb="4">
      <t>コウシャ</t>
    </rPh>
    <rPh sb="4" eb="5">
      <t>トウ</t>
    </rPh>
    <rPh sb="5" eb="7">
      <t>セイビ</t>
    </rPh>
    <rPh sb="7" eb="9">
      <t>キキン</t>
    </rPh>
    <phoneticPr fontId="5"/>
  </si>
  <si>
    <t>育成奨学金貸付基金</t>
    <rPh sb="0" eb="2">
      <t>イクセイ</t>
    </rPh>
    <rPh sb="2" eb="5">
      <t>ショウガクキン</t>
    </rPh>
    <rPh sb="5" eb="7">
      <t>カシツケ</t>
    </rPh>
    <rPh sb="7" eb="9">
      <t>キキン</t>
    </rPh>
    <phoneticPr fontId="5"/>
  </si>
  <si>
    <t>あしがり郷瀬戸屋敷基金</t>
    <rPh sb="4" eb="5">
      <t>ゴウ</t>
    </rPh>
    <rPh sb="5" eb="7">
      <t>セト</t>
    </rPh>
    <rPh sb="7" eb="9">
      <t>ヤシキ</t>
    </rPh>
    <rPh sb="9" eb="11">
      <t>キキン</t>
    </rPh>
    <phoneticPr fontId="5"/>
  </si>
  <si>
    <t>みなみ地区植栽維持管理事業基金</t>
    <rPh sb="3" eb="5">
      <t>チク</t>
    </rPh>
    <rPh sb="5" eb="7">
      <t>ショクサイ</t>
    </rPh>
    <rPh sb="7" eb="9">
      <t>イジ</t>
    </rPh>
    <rPh sb="9" eb="11">
      <t>カンリ</t>
    </rPh>
    <rPh sb="11" eb="13">
      <t>ジギョウ</t>
    </rPh>
    <rPh sb="13" eb="15">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</si>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</sst>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81E2-4929-A3F0-C45D1D4842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11198</c:v>
                </c:pt>
                <c:pt idx="1">
                  <c:v>16704</c:v>
                </c:pt>
                <c:pt idx="2">
                  <c:v>38447</c:v>
                </c:pt>
                <c:pt idx="3">
                  <c:v>152471</c:v>
                </c:pt>
                <c:pt idx="4">
                  <c:v>46662</c:v>
                </c:pt>
              </c:numCache>
            </c:numRef>
          </c:val>
          <c:smooth val="0"/>
          <c:extLst>
            <c:ext xmlns:c16="http://schemas.microsoft.com/office/drawing/2014/chart" uri="{C3380CC4-5D6E-409C-BE32-E72D297353CC}">
              <c16:uniqueId val="{00000001-81E2-4929-A3F0-C45D1D4842B0}"/>
            </c:ext>
          </c:extLst>
        </c:ser>
        <c:dLbls>
          <c:showLegendKey val="0"/>
          <c:showVal val="0"/>
          <c:showCatName val="0"/>
          <c:showSerName val="0"/>
          <c:showPercent val="0"/>
          <c:showBubbleSize val="0"/>
        </c:dLbls>
        <c:marker val="1"/>
        <c:smooth val="0"/>
        <c:axId val="252695840"/>
        <c:axId val="252692312"/>
      </c:lineChart>
      <c:catAx>
        <c:axId val="25269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692312"/>
        <c:crosses val="autoZero"/>
        <c:auto val="1"/>
        <c:lblAlgn val="ctr"/>
        <c:lblOffset val="100"/>
        <c:tickLblSkip val="1"/>
        <c:tickMarkSkip val="1"/>
        <c:noMultiLvlLbl val="0"/>
      </c:catAx>
      <c:valAx>
        <c:axId val="2526923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69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6.31</c:v>
                </c:pt>
                <c:pt idx="1">
                  <c:v>8.4600000000000009</c:v>
                </c:pt>
                <c:pt idx="2">
                  <c:v>7.5</c:v>
                </c:pt>
                <c:pt idx="3">
                  <c:v>9.56</c:v>
                </c:pt>
                <c:pt idx="4">
                  <c:v>11.57</c:v>
                </c:pt>
              </c:numCache>
            </c:numRef>
          </c:val>
          <c:extLst>
            <c:ext xmlns:c16="http://schemas.microsoft.com/office/drawing/2014/chart" uri="{C3380CC4-5D6E-409C-BE32-E72D297353CC}">
              <c16:uniqueId val="{00000000-C96D-4B03-B898-551AEB53EF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8.3000000000000007</c:v>
                </c:pt>
                <c:pt idx="1">
                  <c:v>14.98</c:v>
                </c:pt>
                <c:pt idx="2">
                  <c:v>15.01</c:v>
                </c:pt>
                <c:pt idx="3">
                  <c:v>14.89</c:v>
                </c:pt>
                <c:pt idx="4">
                  <c:v>14.23</c:v>
                </c:pt>
              </c:numCache>
            </c:numRef>
          </c:val>
          <c:extLst>
            <c:ext xmlns:c16="http://schemas.microsoft.com/office/drawing/2014/chart" uri="{C3380CC4-5D6E-409C-BE32-E72D297353CC}">
              <c16:uniqueId val="{00000001-C96D-4B03-B898-551AEB53EFD4}"/>
            </c:ext>
          </c:extLst>
        </c:ser>
        <c:dLbls>
          <c:showLegendKey val="0"/>
          <c:showVal val="0"/>
          <c:showCatName val="0"/>
          <c:showSerName val="0"/>
          <c:showPercent val="0"/>
          <c:showBubbleSize val="0"/>
        </c:dLbls>
        <c:gapWidth val="250"/>
        <c:overlap val="100"/>
        <c:axId val="252693880"/>
        <c:axId val="606933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-1.73</c:v>
                </c:pt>
                <c:pt idx="1">
                  <c:v>9.07</c:v>
                </c:pt>
                <c:pt idx="2">
                  <c:v>0.25</c:v>
                </c:pt>
                <c:pt idx="3">
                  <c:v>2.12</c:v>
                </c:pt>
                <c:pt idx="4">
                  <c:v>2.44</c:v>
                </c:pt>
              </c:numCache>
            </c:numRef>
          </c:val>
          <c:smooth val="0"/>
          <c:extLst>
            <c:ext xmlns:c16="http://schemas.microsoft.com/office/drawing/2014/chart" uri="{C3380CC4-5D6E-409C-BE32-E72D297353CC}">
              <c16:uniqueId val="{00000002-C96D-4B03-B898-551AEB53EFD4}"/>
            </c:ext>
          </c:extLst>
        </c:ser>
        <c:dLbls>
          <c:showLegendKey val="0"/>
          <c:showVal val="0"/>
          <c:showCatName val="0"/>
          <c:showSerName val="0"/>
          <c:showPercent val="0"/>
          <c:showBubbleSize val="0"/>
        </c:dLbls>
        <c:marker val="1"/>
        <c:smooth val="0"/>
        <c:axId val="252693880"/>
        <c:axId val="606933432"/>
      </c:lineChart>
      <c:catAx>
        <c:axId val="25269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6933432"/>
        <c:crosses val="autoZero"/>
        <c:auto val="1"/>
        <c:lblAlgn val="ctr"/>
        <c:lblOffset val="100"/>
        <c:tickLblSkip val="1"/>
        <c:tickMarkSkip val="1"/>
        <c:noMultiLvlLbl val="0"/>
      </c:catAx>
      <c:valAx>
        <c:axId val="606933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69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0.62</c:v>
                </c:pt>
                <c:pt idx="4">
                  <c:v>#N/A</c:v>
                </c:pt>
                <c:pt idx="5">
                  <c:v>1.88</c:v>
                </c:pt>
                <c:pt idx="6">
                  <c:v>0</c:v>
                </c:pt>
                <c:pt idx="7">
                  <c:v>0</c:v>
                </c:pt>
                <c:pt idx="8">
                  <c:v>0</c:v>
                </c:pt>
                <c:pt idx="9">
                  <c:v>0</c:v>
                </c:pt>
              </c:numCache>
            </c:numRef>
          </c:val>
          <c:extLst>
            <c:ext xmlns:c16="http://schemas.microsoft.com/office/drawing/2014/chart" uri="{C3380CC4-5D6E-409C-BE32-E72D297353CC}">
              <c16:uniqueId val="{00000000-345C-4B3D-BFA2-DFAA1BDA0B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5C-4B3D-BFA2-DFAA1BDA0B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5C-4B3D-BFA2-DFAA1BDA0BFC}"/>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345C-4B3D-BFA2-DFAA1BDA0BF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0.25</c:v>
                </c:pt>
                <c:pt idx="4">
                  <c:v>#N/A</c:v>
                </c:pt>
                <c:pt idx="5">
                  <c:v>0.25</c:v>
                </c:pt>
                <c:pt idx="6">
                  <c:v>#N/A</c:v>
                </c:pt>
                <c:pt idx="7">
                  <c:v>0.23</c:v>
                </c:pt>
                <c:pt idx="8">
                  <c:v>#N/A</c:v>
                </c:pt>
                <c:pt idx="9">
                  <c:v>0.26</c:v>
                </c:pt>
              </c:numCache>
            </c:numRef>
          </c:val>
          <c:extLst>
            <c:ext xmlns:c16="http://schemas.microsoft.com/office/drawing/2014/chart" uri="{C3380CC4-5D6E-409C-BE32-E72D297353CC}">
              <c16:uniqueId val="{00000004-345C-4B3D-BFA2-DFAA1BDA0BF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c:v>
                </c:pt>
                <c:pt idx="2">
                  <c:v>#N/A</c:v>
                </c:pt>
                <c:pt idx="3">
                  <c:v>1.68</c:v>
                </c:pt>
                <c:pt idx="4">
                  <c:v>#N/A</c:v>
                </c:pt>
                <c:pt idx="5">
                  <c:v>1.81</c:v>
                </c:pt>
                <c:pt idx="6">
                  <c:v>#N/A</c:v>
                </c:pt>
                <c:pt idx="7">
                  <c:v>0.94</c:v>
                </c:pt>
                <c:pt idx="8">
                  <c:v>#N/A</c:v>
                </c:pt>
                <c:pt idx="9">
                  <c:v>1.04</c:v>
                </c:pt>
              </c:numCache>
            </c:numRef>
          </c:val>
          <c:extLst>
            <c:ext xmlns:c16="http://schemas.microsoft.com/office/drawing/2014/chart" uri="{C3380CC4-5D6E-409C-BE32-E72D297353CC}">
              <c16:uniqueId val="{00000005-345C-4B3D-BFA2-DFAA1BDA0BF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0.96</c:v>
                </c:pt>
                <c:pt idx="8">
                  <c:v>#N/A</c:v>
                </c:pt>
                <c:pt idx="9">
                  <c:v>1.4</c:v>
                </c:pt>
              </c:numCache>
            </c:numRef>
          </c:val>
          <c:extLst>
            <c:ext xmlns:c16="http://schemas.microsoft.com/office/drawing/2014/chart" uri="{C3380CC4-5D6E-409C-BE32-E72D297353CC}">
              <c16:uniqueId val="{00000006-345C-4B3D-BFA2-DFAA1BDA0BF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3.77</c:v>
                </c:pt>
                <c:pt idx="2">
                  <c:v>#N/A</c:v>
                </c:pt>
                <c:pt idx="3">
                  <c:v>5.27</c:v>
                </c:pt>
                <c:pt idx="4">
                  <c:v>#N/A</c:v>
                </c:pt>
                <c:pt idx="5">
                  <c:v>1.18</c:v>
                </c:pt>
                <c:pt idx="6">
                  <c:v>#N/A</c:v>
                </c:pt>
                <c:pt idx="7">
                  <c:v>1.7</c:v>
                </c:pt>
                <c:pt idx="8">
                  <c:v>#N/A</c:v>
                </c:pt>
                <c:pt idx="9">
                  <c:v>1.63</c:v>
                </c:pt>
              </c:numCache>
            </c:numRef>
          </c:val>
          <c:extLst>
            <c:ext xmlns:c16="http://schemas.microsoft.com/office/drawing/2014/chart" uri="{C3380CC4-5D6E-409C-BE32-E72D297353CC}">
              <c16:uniqueId val="{00000007-345C-4B3D-BFA2-DFAA1BDA0B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6.29</c:v>
                </c:pt>
                <c:pt idx="2">
                  <c:v>#N/A</c:v>
                </c:pt>
                <c:pt idx="3">
                  <c:v>8.44</c:v>
                </c:pt>
                <c:pt idx="4">
                  <c:v>#N/A</c:v>
                </c:pt>
                <c:pt idx="5">
                  <c:v>7.48</c:v>
                </c:pt>
                <c:pt idx="6">
                  <c:v>#N/A</c:v>
                </c:pt>
                <c:pt idx="7">
                  <c:v>9.5399999999999991</c:v>
                </c:pt>
                <c:pt idx="8">
                  <c:v>#N/A</c:v>
                </c:pt>
                <c:pt idx="9">
                  <c:v>11.55</c:v>
                </c:pt>
              </c:numCache>
            </c:numRef>
          </c:val>
          <c:extLst>
            <c:ext xmlns:c16="http://schemas.microsoft.com/office/drawing/2014/chart" uri="{C3380CC4-5D6E-409C-BE32-E72D297353CC}">
              <c16:uniqueId val="{00000008-345C-4B3D-BFA2-DFAA1BDA0BF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16.399999999999999</c:v>
                </c:pt>
                <c:pt idx="2">
                  <c:v>#N/A</c:v>
                </c:pt>
                <c:pt idx="3">
                  <c:v>17.059999999999999</c:v>
                </c:pt>
                <c:pt idx="4">
                  <c:v>#N/A</c:v>
                </c:pt>
                <c:pt idx="5">
                  <c:v>15.4</c:v>
                </c:pt>
                <c:pt idx="6">
                  <c:v>#N/A</c:v>
                </c:pt>
                <c:pt idx="7">
                  <c:v>13.68</c:v>
                </c:pt>
                <c:pt idx="8">
                  <c:v>#N/A</c:v>
                </c:pt>
                <c:pt idx="9">
                  <c:v>11.95</c:v>
                </c:pt>
              </c:numCache>
            </c:numRef>
          </c:val>
          <c:extLst>
            <c:ext xmlns:c16="http://schemas.microsoft.com/office/drawing/2014/chart" uri="{C3380CC4-5D6E-409C-BE32-E72D297353CC}">
              <c16:uniqueId val="{00000009-345C-4B3D-BFA2-DFAA1BDA0BFC}"/>
            </c:ext>
          </c:extLst>
        </c:ser>
        <c:dLbls>
          <c:showLegendKey val="0"/>
          <c:showVal val="0"/>
          <c:showCatName val="0"/>
          <c:showSerName val="0"/>
          <c:showPercent val="0"/>
          <c:showBubbleSize val="0"/>
        </c:dLbls>
        <c:gapWidth val="150"/>
        <c:overlap val="100"/>
        <c:axId val="606940488"/>
        <c:axId val="606940096"/>
      </c:barChart>
      <c:catAx>
        <c:axId val="60694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6940096"/>
        <c:crosses val="autoZero"/>
        <c:auto val="1"/>
        <c:lblAlgn val="ctr"/>
        <c:lblOffset val="100"/>
        <c:tickLblSkip val="1"/>
        <c:tickMarkSkip val="1"/>
        <c:noMultiLvlLbl val="0"/>
      </c:catAx>
      <c:valAx>
        <c:axId val="60694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940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425</c:v>
                </c:pt>
                <c:pt idx="5">
                  <c:v>441</c:v>
                </c:pt>
                <c:pt idx="8">
                  <c:v>447</c:v>
                </c:pt>
                <c:pt idx="11">
                  <c:v>444</c:v>
                </c:pt>
                <c:pt idx="14">
                  <c:v>446</c:v>
                </c:pt>
              </c:numCache>
            </c:numRef>
          </c:val>
          <c:extLst>
            <c:ext xmlns:c16="http://schemas.microsoft.com/office/drawing/2014/chart" uri="{C3380CC4-5D6E-409C-BE32-E72D297353CC}">
              <c16:uniqueId val="{00000000-180E-45E4-A0C9-E87982BDCB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0E-45E4-A0C9-E87982BDCB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20</c:v>
                </c:pt>
                <c:pt idx="9">
                  <c:v>38</c:v>
                </c:pt>
                <c:pt idx="12">
                  <c:v>38</c:v>
                </c:pt>
              </c:numCache>
            </c:numRef>
          </c:val>
          <c:extLst>
            <c:ext xmlns:c16="http://schemas.microsoft.com/office/drawing/2014/chart" uri="{C3380CC4-5D6E-409C-BE32-E72D297353CC}">
              <c16:uniqueId val="{00000002-180E-45E4-A0C9-E87982BDCB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3-180E-45E4-A0C9-E87982BDCB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178</c:v>
                </c:pt>
                <c:pt idx="3">
                  <c:v>171</c:v>
                </c:pt>
                <c:pt idx="6">
                  <c:v>159</c:v>
                </c:pt>
                <c:pt idx="9">
                  <c:v>121</c:v>
                </c:pt>
                <c:pt idx="12">
                  <c:v>127</c:v>
                </c:pt>
              </c:numCache>
            </c:numRef>
          </c:val>
          <c:extLst>
            <c:ext xmlns:c16="http://schemas.microsoft.com/office/drawing/2014/chart" uri="{C3380CC4-5D6E-409C-BE32-E72D297353CC}">
              <c16:uniqueId val="{00000004-180E-45E4-A0C9-E87982BDCB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0E-45E4-A0C9-E87982BDCB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0E-45E4-A0C9-E87982BDCB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402</c:v>
                </c:pt>
                <c:pt idx="3">
                  <c:v>435</c:v>
                </c:pt>
                <c:pt idx="6">
                  <c:v>447</c:v>
                </c:pt>
                <c:pt idx="9">
                  <c:v>450</c:v>
                </c:pt>
                <c:pt idx="12">
                  <c:v>457</c:v>
                </c:pt>
              </c:numCache>
            </c:numRef>
          </c:val>
          <c:extLst>
            <c:ext xmlns:c16="http://schemas.microsoft.com/office/drawing/2014/chart" uri="{C3380CC4-5D6E-409C-BE32-E72D297353CC}">
              <c16:uniqueId val="{00000007-180E-45E4-A0C9-E87982BDCB51}"/>
            </c:ext>
          </c:extLst>
        </c:ser>
        <c:dLbls>
          <c:showLegendKey val="0"/>
          <c:showVal val="0"/>
          <c:showCatName val="0"/>
          <c:showSerName val="0"/>
          <c:showPercent val="0"/>
          <c:showBubbleSize val="0"/>
        </c:dLbls>
        <c:gapWidth val="100"/>
        <c:overlap val="100"/>
        <c:axId val="606936960"/>
        <c:axId val="60693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195</c:v>
                </c:pt>
                <c:pt idx="2">
                  <c:v>#N/A</c:v>
                </c:pt>
                <c:pt idx="3">
                  <c:v>#N/A</c:v>
                </c:pt>
                <c:pt idx="4">
                  <c:v>205</c:v>
                </c:pt>
                <c:pt idx="5">
                  <c:v>#N/A</c:v>
                </c:pt>
                <c:pt idx="6">
                  <c:v>#N/A</c:v>
                </c:pt>
                <c:pt idx="7">
                  <c:v>216</c:v>
                </c:pt>
                <c:pt idx="8">
                  <c:v>#N/A</c:v>
                </c:pt>
                <c:pt idx="9">
                  <c:v>#N/A</c:v>
                </c:pt>
                <c:pt idx="10">
                  <c:v>202</c:v>
                </c:pt>
                <c:pt idx="11">
                  <c:v>#N/A</c:v>
                </c:pt>
                <c:pt idx="12">
                  <c:v>#N/A</c:v>
                </c:pt>
                <c:pt idx="13">
                  <c:v>213</c:v>
                </c:pt>
                <c:pt idx="14">
                  <c:v>#N/A</c:v>
                </c:pt>
              </c:numCache>
            </c:numRef>
          </c:val>
          <c:smooth val="0"/>
          <c:extLst>
            <c:ext xmlns:c16="http://schemas.microsoft.com/office/drawing/2014/chart" uri="{C3380CC4-5D6E-409C-BE32-E72D297353CC}">
              <c16:uniqueId val="{00000008-180E-45E4-A0C9-E87982BDCB51}"/>
            </c:ext>
          </c:extLst>
        </c:ser>
        <c:dLbls>
          <c:showLegendKey val="0"/>
          <c:showVal val="0"/>
          <c:showCatName val="0"/>
          <c:showSerName val="0"/>
          <c:showPercent val="0"/>
          <c:showBubbleSize val="0"/>
        </c:dLbls>
        <c:marker val="1"/>
        <c:smooth val="0"/>
        <c:axId val="606936960"/>
        <c:axId val="606933824"/>
      </c:lineChart>
      <c:catAx>
        <c:axId val="6069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6933824"/>
        <c:crosses val="autoZero"/>
        <c:auto val="1"/>
        <c:lblAlgn val="ctr"/>
        <c:lblOffset val="100"/>
        <c:tickLblSkip val="1"/>
        <c:tickMarkSkip val="1"/>
        <c:noMultiLvlLbl val="0"/>
      </c:catAx>
      <c:valAx>
        <c:axId val="60693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93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5445</c:v>
                </c:pt>
                <c:pt idx="5">
                  <c:v>5317</c:v>
                </c:pt>
                <c:pt idx="8">
                  <c:v>5134</c:v>
                </c:pt>
                <c:pt idx="11">
                  <c:v>5345</c:v>
                </c:pt>
                <c:pt idx="14">
                  <c:v>5364</c:v>
                </c:pt>
              </c:numCache>
            </c:numRef>
          </c:val>
          <c:extLst>
            <c:ext xmlns:c16="http://schemas.microsoft.com/office/drawing/2014/chart" uri="{C3380CC4-5D6E-409C-BE32-E72D297353CC}">
              <c16:uniqueId val="{00000000-9557-4E33-9AEB-4C4E035AA6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557-4E33-9AEB-4C4E035AA6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1101</c:v>
                </c:pt>
                <c:pt idx="5">
                  <c:v>1701</c:v>
                </c:pt>
                <c:pt idx="8">
                  <c:v>1733</c:v>
                </c:pt>
                <c:pt idx="11">
                  <c:v>1536</c:v>
                </c:pt>
                <c:pt idx="14">
                  <c:v>1523</c:v>
                </c:pt>
              </c:numCache>
            </c:numRef>
          </c:val>
          <c:extLst>
            <c:ext xmlns:c16="http://schemas.microsoft.com/office/drawing/2014/chart" uri="{C3380CC4-5D6E-409C-BE32-E72D297353CC}">
              <c16:uniqueId val="{00000002-9557-4E33-9AEB-4C4E035AA6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57-4E33-9AEB-4C4E035AA6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57-4E33-9AEB-4C4E035AA6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57-4E33-9AEB-4C4E035AA6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753</c:v>
                </c:pt>
                <c:pt idx="3">
                  <c:v>740</c:v>
                </c:pt>
                <c:pt idx="6">
                  <c:v>733</c:v>
                </c:pt>
                <c:pt idx="9">
                  <c:v>703</c:v>
                </c:pt>
                <c:pt idx="12">
                  <c:v>714</c:v>
                </c:pt>
              </c:numCache>
            </c:numRef>
          </c:val>
          <c:extLst>
            <c:ext xmlns:c16="http://schemas.microsoft.com/office/drawing/2014/chart" uri="{C3380CC4-5D6E-409C-BE32-E72D297353CC}">
              <c16:uniqueId val="{00000006-9557-4E33-9AEB-4C4E035AA6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157</c:v>
                </c:pt>
                <c:pt idx="3">
                  <c:v>121</c:v>
                </c:pt>
                <c:pt idx="6">
                  <c:v>86</c:v>
                </c:pt>
                <c:pt idx="9">
                  <c:v>58</c:v>
                </c:pt>
                <c:pt idx="12">
                  <c:v>32</c:v>
                </c:pt>
              </c:numCache>
            </c:numRef>
          </c:val>
          <c:extLst>
            <c:ext xmlns:c16="http://schemas.microsoft.com/office/drawing/2014/chart" uri="{C3380CC4-5D6E-409C-BE32-E72D297353CC}">
              <c16:uniqueId val="{00000007-9557-4E33-9AEB-4C4E035AA6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1631</c:v>
                </c:pt>
                <c:pt idx="3">
                  <c:v>1436</c:v>
                </c:pt>
                <c:pt idx="6">
                  <c:v>1389</c:v>
                </c:pt>
                <c:pt idx="9">
                  <c:v>1241</c:v>
                </c:pt>
                <c:pt idx="12">
                  <c:v>1140</c:v>
                </c:pt>
              </c:numCache>
            </c:numRef>
          </c:val>
          <c:extLst>
            <c:ext xmlns:c16="http://schemas.microsoft.com/office/drawing/2014/chart" uri="{C3380CC4-5D6E-409C-BE32-E72D297353CC}">
              <c16:uniqueId val="{00000008-9557-4E33-9AEB-4C4E035AA6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303</c:v>
                </c:pt>
                <c:pt idx="3">
                  <c:v>300</c:v>
                </c:pt>
                <c:pt idx="6">
                  <c:v>279</c:v>
                </c:pt>
                <c:pt idx="9">
                  <c:v>242</c:v>
                </c:pt>
                <c:pt idx="12">
                  <c:v>204</c:v>
                </c:pt>
              </c:numCache>
            </c:numRef>
          </c:val>
          <c:extLst>
            <c:ext xmlns:c16="http://schemas.microsoft.com/office/drawing/2014/chart" uri="{C3380CC4-5D6E-409C-BE32-E72D297353CC}">
              <c16:uniqueId val="{00000009-9557-4E33-9AEB-4C4E035AA6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5477</c:v>
                </c:pt>
                <c:pt idx="3">
                  <c:v>5408</c:v>
                </c:pt>
                <c:pt idx="6">
                  <c:v>5351</c:v>
                </c:pt>
                <c:pt idx="9">
                  <c:v>6707</c:v>
                </c:pt>
                <c:pt idx="12">
                  <c:v>6870</c:v>
                </c:pt>
              </c:numCache>
            </c:numRef>
          </c:val>
          <c:extLst>
            <c:ext xmlns:c16="http://schemas.microsoft.com/office/drawing/2014/chart" uri="{C3380CC4-5D6E-409C-BE32-E72D297353CC}">
              <c16:uniqueId val="{0000000A-9557-4E33-9AEB-4C4E035AA6CC}"/>
            </c:ext>
          </c:extLst>
        </c:ser>
        <c:dLbls>
          <c:showLegendKey val="0"/>
          <c:showVal val="0"/>
          <c:showCatName val="0"/>
          <c:showSerName val="0"/>
          <c:showPercent val="0"/>
          <c:showBubbleSize val="0"/>
        </c:dLbls>
        <c:gapWidth val="100"/>
        <c:overlap val="100"/>
        <c:axId val="606935000"/>
        <c:axId val="606935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1775</c:v>
                </c:pt>
                <c:pt idx="2">
                  <c:v>#N/A</c:v>
                </c:pt>
                <c:pt idx="3">
                  <c:v>#N/A</c:v>
                </c:pt>
                <c:pt idx="4">
                  <c:v>987</c:v>
                </c:pt>
                <c:pt idx="5">
                  <c:v>#N/A</c:v>
                </c:pt>
                <c:pt idx="6">
                  <c:v>#N/A</c:v>
                </c:pt>
                <c:pt idx="7">
                  <c:v>971</c:v>
                </c:pt>
                <c:pt idx="8">
                  <c:v>#N/A</c:v>
                </c:pt>
                <c:pt idx="9">
                  <c:v>#N/A</c:v>
                </c:pt>
                <c:pt idx="10">
                  <c:v>2070</c:v>
                </c:pt>
                <c:pt idx="11">
                  <c:v>#N/A</c:v>
                </c:pt>
                <c:pt idx="12">
                  <c:v>#N/A</c:v>
                </c:pt>
                <c:pt idx="13">
                  <c:v>2073</c:v>
                </c:pt>
                <c:pt idx="14">
                  <c:v>#N/A</c:v>
                </c:pt>
              </c:numCache>
            </c:numRef>
          </c:val>
          <c:smooth val="0"/>
          <c:extLst>
            <c:ext xmlns:c16="http://schemas.microsoft.com/office/drawing/2014/chart" uri="{C3380CC4-5D6E-409C-BE32-E72D297353CC}">
              <c16:uniqueId val="{0000000B-9557-4E33-9AEB-4C4E035AA6CC}"/>
            </c:ext>
          </c:extLst>
        </c:ser>
        <c:dLbls>
          <c:showLegendKey val="0"/>
          <c:showVal val="0"/>
          <c:showCatName val="0"/>
          <c:showSerName val="0"/>
          <c:showPercent val="0"/>
          <c:showBubbleSize val="0"/>
        </c:dLbls>
        <c:marker val="1"/>
        <c:smooth val="0"/>
        <c:axId val="606935000"/>
        <c:axId val="606935784"/>
      </c:lineChart>
      <c:catAx>
        <c:axId val="60693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6935784"/>
        <c:crosses val="autoZero"/>
        <c:auto val="1"/>
        <c:lblAlgn val="ctr"/>
        <c:lblOffset val="100"/>
        <c:tickLblSkip val="1"/>
        <c:tickMarkSkip val="1"/>
        <c:noMultiLvlLbl val="0"/>
      </c:catAx>
      <c:valAx>
        <c:axId val="606935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93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580</c:v>
                </c:pt>
                <c:pt idx="1">
                  <c:v>580</c:v>
                </c:pt>
                <c:pt idx="2">
                  <c:v>580</c:v>
                </c:pt>
              </c:numCache>
            </c:numRef>
          </c:val>
          <c:extLst>
            <c:ext xmlns:c16="http://schemas.microsoft.com/office/drawing/2014/chart" uri="{C3380CC4-5D6E-409C-BE32-E72D297353CC}">
              <c16:uniqueId val="{00000000-0A54-4326-A392-4A73AE73ED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0A54-4326-A392-4A73AE73ED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807</c:v>
                </c:pt>
                <c:pt idx="1">
                  <c:v>527</c:v>
                </c:pt>
                <c:pt idx="2">
                  <c:v>437</c:v>
                </c:pt>
              </c:numCache>
            </c:numRef>
          </c:val>
          <c:extLst>
            <c:ext xmlns:c16="http://schemas.microsoft.com/office/drawing/2014/chart" uri="{C3380CC4-5D6E-409C-BE32-E72D297353CC}">
              <c16:uniqueId val="{00000002-0A54-4326-A392-4A73AE73ED7D}"/>
            </c:ext>
          </c:extLst>
        </c:ser>
        <c:dLbls>
          <c:showLegendKey val="0"/>
          <c:showVal val="0"/>
          <c:showCatName val="0"/>
          <c:showSerName val="0"/>
          <c:showPercent val="0"/>
          <c:showBubbleSize val="0"/>
        </c:dLbls>
        <c:gapWidth val="120"/>
        <c:overlap val="100"/>
        <c:axId val="606935392"/>
        <c:axId val="606936568"/>
      </c:barChart>
      <c:catAx>
        <c:axId val="6069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6936568"/>
        <c:crosses val="autoZero"/>
        <c:auto val="1"/>
        <c:lblAlgn val="ctr"/>
        <c:lblOffset val="100"/>
        <c:tickLblSkip val="1"/>
        <c:tickMarkSkip val="1"/>
        <c:noMultiLvlLbl val="0"/>
      </c:catAx>
      <c:valAx>
        <c:axId val="606936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693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大型事業の実施に伴い、臨時財政対策債以外の町債の発行を抑制してきたことや公営企業債の元利償還金に対する繰入金の減少により実質公債費比率の分子は減少している。</a:t>
          </a:r>
        </a:p>
        <a:p>
          <a:r>
            <a:rPr kumimoji="1" lang="ja-JP" altLang="en-US" sz="1400">
              <a:latin typeface="ＭＳ ゴシック" pitchFamily="49" charset="-128"/>
              <a:ea typeface="ＭＳ ゴシック" pitchFamily="49" charset="-128"/>
            </a:rPr>
            <a:t>　今後も公共施設の老朽化対策などの大型事業を控えていることから引き続き臨時財政対策債以外の交付税措置のない地方債の発行を抑制する必要がある。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大型事業の実施に向け町債の発行抑制や基金への積立を行ってきたことにより、新庁舎建設に伴う町債発行に際しても将来負担比率は上昇したが、当初想定していたよりも比率は抑えることができている。　</a:t>
          </a:r>
        </a:p>
        <a:p>
          <a:r>
            <a:rPr kumimoji="1" lang="ja-JP" altLang="en-US" sz="1400">
              <a:latin typeface="ＭＳ ゴシック" pitchFamily="49" charset="-128"/>
              <a:ea typeface="ＭＳ ゴシック" pitchFamily="49" charset="-128"/>
            </a:rPr>
            <a:t>　今後も公共施設の老朽化対策など大型事業を控える中で、計画的な町債の発行や基金への積立など将来を見据えて事業を実施していく。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積立は執行残や寄附等による。繰入は年度間の財政調整及び公共施設整備による。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・みなみ地区植栽維持管理事業基金：開成町南部地区土地区画整理事業施行地区内の公園等の植栽維持管理に活用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・公共施設整備基金：新庁舎建設に伴い取り崩したため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・みなみ地区植栽維持管理事業基金：寄附により基金設置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・公共施設整備基金：今後の公共施設等の老朽化対策として随時積立を行っていく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・学校校舎等整備基金：各学校、園の老朽化対策を見据え今後も随時積立を行っていく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・あしがり郷瀬戸屋敷基金：あしがり郷瀬戸屋敷維持管理事業寄附金の積立及び老朽化対策に備え積立を行っていく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・みなみ地区植栽維持管理事業基金：毎年の植栽維持管理に活用していく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前年度積立分の内、予定納税分を繰入れたが、執行残等により年度内に繰入分を積み立てることができ、結果として預金利息分が増となる。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開成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町南部地区を中心に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人口の増加が続き、それに伴い町民税（個人）の増収が続いている。一方、町民税（法人）は減収となっている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。基準財政需要額は、厚生費を中心に増加しているが、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も、地方消費税交付金が税率改正の影響により増加したことから、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はほぼ横ばいとなっている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持続可能な町政運営を行うには、人口構造を意識し、出生率を上げることが重要であることから、子どもを安心して生み、育てる環境整備等施策を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展開する。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96838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69447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96838</xdr:rowOff>
    </xdr:from>
    <xdr:to>
      <xdr:col>19</xdr:col>
      <xdr:colOff>133350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69548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137054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137054</xdr:rowOff>
    </xdr:from>
    <xdr:to>
      <xdr:col>11</xdr:col>
      <xdr:colOff>31750</xdr:colOff>
      <xdr:row>40</xdr:row>
      <xdr:rowOff>147108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46038</xdr:rowOff>
    </xdr:from>
    <xdr:to>
      <xdr:col>19</xdr:col>
      <xdr:colOff>184150</xdr:colOff>
      <xdr:row>40</xdr:row>
      <xdr:rowOff>147638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157815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86254</xdr:rowOff>
    </xdr:from>
    <xdr:to>
      <xdr:col>11</xdr:col>
      <xdr:colOff>82550</xdr:colOff>
      <xdr:row>41</xdr:row>
      <xdr:rowOff>16404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26581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比率の分母については、財源不足額の交付税及び臨時財政対策債による補填により増となっているが、分子となる経常的な支出は物件費・人件費等の増により、類似団体平均を上回っている。経常経費は、今後も増加していくことが想定されるため、引き続き収入の確保及び事務の効率化・省略化等により人件費・物件費を圧縮をするとともに、健康寿命の延伸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62019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8293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78105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8293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63</xdr:row>
      <xdr:rowOff>78105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33592"/>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67098</xdr:rowOff>
    </xdr:from>
    <xdr:to>
      <xdr:col>11</xdr:col>
      <xdr:colOff>31750</xdr:colOff>
      <xdr:row>61</xdr:row>
      <xdr:rowOff>75142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154746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24342</xdr:rowOff>
    </xdr:from>
    <xdr:to>
      <xdr:col>11</xdr:col>
      <xdr:colOff>82550</xdr:colOff>
      <xdr:row>61</xdr:row>
      <xdr:rowOff>125942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136119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会計年度任用職員制度創設に伴い物件費から賃金相当額が人件費に移行したことにより、それぞれ増減が生じている。物件費は、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台端末の整備に伴う情報機器の購入費が新たに生じ総じて増となっている。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類似団体平均を大きく下回っていることから、両支出とも抑制できていると認識するとともに、引き続き抑制に努める。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17579</xdr:rowOff>
    </xdr:from>
    <xdr:to>
      <xdr:col>23</xdr:col>
      <xdr:colOff>133350</xdr:colOff>
      <xdr:row>81</xdr:row>
      <xdr:rowOff>149578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5029"/>
          <a:ext cx="838200" cy="13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164714</xdr:rowOff>
    </xdr:from>
    <xdr:to>
      <xdr:col>19</xdr:col>
      <xdr:colOff>133350</xdr:colOff>
      <xdr:row>81</xdr:row>
      <xdr:rowOff>17579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80714"/>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146045</xdr:rowOff>
    </xdr:from>
    <xdr:to>
      <xdr:col>15</xdr:col>
      <xdr:colOff>82550</xdr:colOff>
      <xdr:row>80</xdr:row>
      <xdr:rowOff>164714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204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146045</xdr:rowOff>
    </xdr:from>
    <xdr:to>
      <xdr:col>11</xdr:col>
      <xdr:colOff>31750</xdr:colOff>
      <xdr:row>80</xdr:row>
      <xdr:rowOff>147317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6204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98778</xdr:rowOff>
    </xdr:from>
    <xdr:to>
      <xdr:col>23</xdr:col>
      <xdr:colOff>184150</xdr:colOff>
      <xdr:row>82</xdr:row>
      <xdr:rowOff>28928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115305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138229</xdr:rowOff>
    </xdr:from>
    <xdr:to>
      <xdr:col>19</xdr:col>
      <xdr:colOff>184150</xdr:colOff>
      <xdr:row>81</xdr:row>
      <xdr:rowOff>68379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78556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113914</xdr:rowOff>
    </xdr:from>
    <xdr:to>
      <xdr:col>15</xdr:col>
      <xdr:colOff>133350</xdr:colOff>
      <xdr:row>81</xdr:row>
      <xdr:rowOff>44064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54241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95245</xdr:rowOff>
    </xdr:from>
    <xdr:to>
      <xdr:col>11</xdr:col>
      <xdr:colOff>82550</xdr:colOff>
      <xdr:row>81</xdr:row>
      <xdr:rowOff>25395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35572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96517</xdr:rowOff>
    </xdr:from>
    <xdr:to>
      <xdr:col>7</xdr:col>
      <xdr:colOff>31750</xdr:colOff>
      <xdr:row>81</xdr:row>
      <xdr:rowOff>26667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36844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人口千人当たりの職員数を見ると、類似団体と比較して低い水準であるため、数名の退職、昇格、採用により、数値が大きく変動する。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近辺を推移している。今後も、給与制度全般にわたり、適正な運用に努めていく。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43687</xdr:rowOff>
    </xdr:from>
    <xdr:to>
      <xdr:col>81</xdr:col>
      <xdr:colOff>44450</xdr:colOff>
      <xdr:row>86</xdr:row>
      <xdr:rowOff>72644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8838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43687</xdr:rowOff>
    </xdr:from>
    <xdr:to>
      <xdr:col>77</xdr:col>
      <xdr:colOff>44450</xdr:colOff>
      <xdr:row>86</xdr:row>
      <xdr:rowOff>169163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8838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62992</xdr:rowOff>
    </xdr:from>
    <xdr:to>
      <xdr:col>72</xdr:col>
      <xdr:colOff>203200</xdr:colOff>
      <xdr:row>86</xdr:row>
      <xdr:rowOff>169163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07692"/>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62992</xdr:rowOff>
    </xdr:from>
    <xdr:to>
      <xdr:col>68</xdr:col>
      <xdr:colOff>152400</xdr:colOff>
      <xdr:row>87</xdr:row>
      <xdr:rowOff>65278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076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21844</xdr:rowOff>
    </xdr:from>
    <xdr:to>
      <xdr:col>81</xdr:col>
      <xdr:colOff>95250</xdr:colOff>
      <xdr:row>86</xdr:row>
      <xdr:rowOff>123444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165371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164337</xdr:rowOff>
    </xdr:from>
    <xdr:to>
      <xdr:col>77</xdr:col>
      <xdr:colOff>95250</xdr:colOff>
      <xdr:row>86</xdr:row>
      <xdr:rowOff>94487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79264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118363</xdr:rowOff>
    </xdr:from>
    <xdr:to>
      <xdr:col>73</xdr:col>
      <xdr:colOff>44450</xdr:colOff>
      <xdr:row>87</xdr:row>
      <xdr:rowOff>48513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33290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12192</xdr:rowOff>
    </xdr:from>
    <xdr:to>
      <xdr:col>68</xdr:col>
      <xdr:colOff>203200</xdr:colOff>
      <xdr:row>86</xdr:row>
      <xdr:rowOff>113792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98569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xdr:rowOff>
    </xdr:from>
    <xdr:to>
      <xdr:col>64</xdr:col>
      <xdr:colOff>152400</xdr:colOff>
      <xdr:row>87</xdr:row>
      <xdr:rowOff>116078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100855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人口の増加や地方分権に伴い業務量が増加するなか、限られた職員数で行政運営にあたってきた結果、類似団体の平均を大きく下回っている。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81421</xdr:rowOff>
    </xdr:from>
    <xdr:to>
      <xdr:col>81</xdr:col>
      <xdr:colOff>44450</xdr:colOff>
      <xdr:row>58</xdr:row>
      <xdr:rowOff>90805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025521"/>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81421</xdr:rowOff>
    </xdr:from>
    <xdr:to>
      <xdr:col>77</xdr:col>
      <xdr:colOff>44450</xdr:colOff>
      <xdr:row>58</xdr:row>
      <xdr:rowOff>90805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02552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81421</xdr:rowOff>
    </xdr:from>
    <xdr:to>
      <xdr:col>72</xdr:col>
      <xdr:colOff>203200</xdr:colOff>
      <xdr:row>58</xdr:row>
      <xdr:rowOff>101529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0255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101529</xdr:rowOff>
    </xdr:from>
    <xdr:to>
      <xdr:col>68</xdr:col>
      <xdr:colOff>152400</xdr:colOff>
      <xdr:row>58</xdr:row>
      <xdr:rowOff>104211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45629"/>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30621</xdr:rowOff>
    </xdr:from>
    <xdr:to>
      <xdr:col>81</xdr:col>
      <xdr:colOff>95250</xdr:colOff>
      <xdr:row>58</xdr:row>
      <xdr:rowOff>132221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47148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1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40005</xdr:rowOff>
    </xdr:from>
    <xdr:to>
      <xdr:col>77</xdr:col>
      <xdr:colOff>95250</xdr:colOff>
      <xdr:row>58</xdr:row>
      <xdr:rowOff>141605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151782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5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30621</xdr:rowOff>
    </xdr:from>
    <xdr:to>
      <xdr:col>73</xdr:col>
      <xdr:colOff>44450</xdr:colOff>
      <xdr:row>58</xdr:row>
      <xdr:rowOff>132221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142398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50729</xdr:rowOff>
    </xdr:from>
    <xdr:to>
      <xdr:col>68</xdr:col>
      <xdr:colOff>203200</xdr:colOff>
      <xdr:row>58</xdr:row>
      <xdr:rowOff>152329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162506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6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53411</xdr:rowOff>
    </xdr:from>
    <xdr:to>
      <xdr:col>64</xdr:col>
      <xdr:colOff>152400</xdr:colOff>
      <xdr:row>58</xdr:row>
      <xdr:rowOff>155011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165188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6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臨時財政対策債以外の地方債の発行を抑制してきたことから比率が下がっている。</a:t>
          </a: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8636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3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13462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3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37592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4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109982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将来の大規模事業を見据え、平成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年度以降臨時財政対策債以外の町債の発行の抑制や公共施設整備基金等への積立を行ってきた。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率が下がったのは、分母となる標準財政規模が大きくなったことが主な要因と考える。類似団体平均より比率が大きくなっているのは新庁舎建設を行ったことによるものだが、想定より抑えられたと考えている。今後も将来の公債費を見据え、計画的に事業を実施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1556</xdr:rowOff>
    </xdr:from>
    <xdr:to>
      <xdr:col>81</xdr:col>
      <xdr:colOff>44450</xdr:colOff>
      <xdr:row>17</xdr:row>
      <xdr:rowOff>18447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91620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171323</xdr:rowOff>
    </xdr:from>
    <xdr:to>
      <xdr:col>77</xdr:col>
      <xdr:colOff>44450</xdr:colOff>
      <xdr:row>17</xdr:row>
      <xdr:rowOff>18447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743073"/>
          <a:ext cx="889000" cy="1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171323</xdr:rowOff>
    </xdr:from>
    <xdr:to>
      <xdr:col>72</xdr:col>
      <xdr:colOff>203200</xdr:colOff>
      <xdr:row>16</xdr:row>
      <xdr:rowOff>12541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4307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12541</xdr:rowOff>
    </xdr:from>
    <xdr:to>
      <xdr:col>68</xdr:col>
      <xdr:colOff>152400</xdr:colOff>
      <xdr:row>16</xdr:row>
      <xdr:rowOff>164560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55741"/>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122206</xdr:rowOff>
    </xdr:from>
    <xdr:to>
      <xdr:col>81</xdr:col>
      <xdr:colOff>95250</xdr:colOff>
      <xdr:row>17</xdr:row>
      <xdr:rowOff>52356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94283</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139097</xdr:rowOff>
    </xdr:from>
    <xdr:to>
      <xdr:col>77</xdr:col>
      <xdr:colOff>95250</xdr:colOff>
      <xdr:row>17</xdr:row>
      <xdr:rowOff>69247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54024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6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120523</xdr:rowOff>
    </xdr:from>
    <xdr:to>
      <xdr:col>73</xdr:col>
      <xdr:colOff>44450</xdr:colOff>
      <xdr:row>16</xdr:row>
      <xdr:rowOff>50673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133191</xdr:rowOff>
    </xdr:from>
    <xdr:to>
      <xdr:col>68</xdr:col>
      <xdr:colOff>203200</xdr:colOff>
      <xdr:row>16</xdr:row>
      <xdr:rowOff>63341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48118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9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113760</xdr:rowOff>
    </xdr:from>
    <xdr:to>
      <xdr:col>64</xdr:col>
      <xdr:colOff>152400</xdr:colOff>
      <xdr:row>17</xdr:row>
      <xdr:rowOff>43910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28687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経常・一般財源）は前年度比</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百万円となっている。会計年度任用職員制度創設に伴い増となっている。概ね類似団体平均と同様の推移となっている。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今後も職員定員適正化計画に基づき職員の適正配置に努めるとともに、業務の効率化等を図り時間外勤務手当の抑制など人件費の上昇を抑える。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77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91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19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分子となる物件費（経常・一般財源）は、前年度比▲</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百万円となっている。会計年度任用職員制度の創設により、賃金相当費が減額となったことが主な要因と考える。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類似団体平均と比較しても高い比率のため、委託事業の見直し等経費削減に努める。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18</xdr:row>
      <xdr:rowOff>60325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797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60325</xdr:rowOff>
    </xdr:from>
    <xdr:to>
      <xdr:col>78</xdr:col>
      <xdr:colOff>69850</xdr:colOff>
      <xdr:row>19</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464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107950</xdr:rowOff>
    </xdr:from>
    <xdr:to>
      <xdr:col>73</xdr:col>
      <xdr:colOff>180975</xdr:colOff>
      <xdr:row>19</xdr:row>
      <xdr:rowOff>22225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94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19</xdr:row>
      <xdr:rowOff>22225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94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9525</xdr:rowOff>
    </xdr:from>
    <xdr:to>
      <xdr:col>78</xdr:col>
      <xdr:colOff>120650</xdr:colOff>
      <xdr:row>18</xdr:row>
      <xdr:rowOff>111125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95902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8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142875</xdr:rowOff>
    </xdr:from>
    <xdr:to>
      <xdr:col>74</xdr:col>
      <xdr:colOff>31750</xdr:colOff>
      <xdr:row>19</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57802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57150</xdr:rowOff>
    </xdr:from>
    <xdr:to>
      <xdr:col>69</xdr:col>
      <xdr:colOff>142875</xdr:colOff>
      <xdr:row>18</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143527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142875</xdr:rowOff>
    </xdr:from>
    <xdr:to>
      <xdr:col>65</xdr:col>
      <xdr:colOff>53975</xdr:colOff>
      <xdr:row>19</xdr:row>
      <xdr:rowOff>73025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57802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経常・一般財源）は、前年度比▲</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百万円となっている。小児医療費助成について、新型コロナウイルス感染症に伴う受診控えによる影響から減額となったことが主な要因となっている。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今回の減は一時的なものであり、人口増に伴い扶助費は増加が見込まれる。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その他についてはほぼ横ばいとなっており、類似団体平均の中でも低い水準となっているが、高齢化に伴い介護保険事業特別会計や後期高齢者医療事業特別会計への繰出金が年々増加している。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今後も高齢化の進展は続くため、健康寿命の延伸や介護予防の推進等により、経費の削減に努める。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38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38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168910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55</xdr:row>
      <xdr:rowOff>168910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2481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分子となる補助費等（経常・一般財源）は、前年度比▲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百万円となっている。下水道事業会計の出資金と補助金の割合の変更に伴い減額となっている。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常備消防事務委託料や各種負担金では、人口割による負担が設定されているため、施設整備等により年度により増減はあるものの、基本は人口増に伴い年々負担は増加している。</a:t>
          </a:r>
        </a:p>
        <a:p>
          <a:r>
            <a:rPr kumimoji="1" lang="ja-JP" altLang="en-US" sz="1300">
              <a:latin typeface="ＭＳ Ｐゴシック" panose="020B0600070205080204" pitchFamily="50" charset="-128"/>
              <a:ea typeface="ＭＳ Ｐゴシック" panose="020B0600070205080204" pitchFamily="50" charset="-128"/>
            </a:rPr>
            <a:t>　町が補助金を交付している団体については、決算書などにより経営状況を確認し、補助金の適正化に努める。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9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38</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9390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45357</xdr:rowOff>
    </xdr:from>
    <xdr:to>
      <xdr:col>73</xdr:col>
      <xdr:colOff>180975</xdr:colOff>
      <xdr:row>37</xdr:row>
      <xdr:rowOff>50256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1755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162923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175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80934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27050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公債費は、町債の発行を抑制してきたことから、前年度比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百万円と微増となっている。</a:t>
          </a:r>
        </a:p>
        <a:p>
          <a:r>
            <a:rPr kumimoji="1" lang="ja-JP" altLang="en-US" sz="1300">
              <a:latin typeface="ＭＳ Ｐゴシック" panose="020B0600070205080204" pitchFamily="50" charset="-128"/>
              <a:ea typeface="ＭＳ Ｐゴシック" panose="020B0600070205080204" pitchFamily="50" charset="-128"/>
            </a:rPr>
            <a:t>　新庁舎建設に伴い町債を発行し、令和５年度以降元金の返済が始まるため比率が上昇する。</a:t>
          </a:r>
        </a:p>
        <a:p>
          <a:r>
            <a:rPr kumimoji="1" lang="ja-JP" altLang="en-US" sz="1300">
              <a:latin typeface="ＭＳ Ｐゴシック" panose="020B0600070205080204" pitchFamily="50" charset="-128"/>
              <a:ea typeface="ＭＳ Ｐゴシック" panose="020B0600070205080204" pitchFamily="50" charset="-128"/>
            </a:rPr>
            <a:t>　町債の発行は財源の確保はもとより世代間の負担の公平性もあることから、今後も町債発行に伴う将来の公債費の負担を考慮しつつ効果的に活用していく。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11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113285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703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53848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公債費以外の比率が類似団体平均より少し高い比率となっている。今後は公債費の元金償還が始まり、経常収支比率を抑えるには、公債費以外の支出の抑制が必要と思われる。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デジタル化等への対応を行い行政サービスの向上を図るとともに、事務効率化等により物件費・人件費の抑制に努める。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029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02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77</xdr:row>
      <xdr:rowOff>66039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00099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75</xdr:row>
      <xdr:rowOff>142240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158766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101616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121251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108572</xdr:rowOff>
    </xdr:from>
    <xdr:to>
      <xdr:col>29</xdr:col>
      <xdr:colOff>127000</xdr:colOff>
      <xdr:row>20</xdr:row>
      <xdr:rowOff>111074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585197"/>
          <a:ext cx="647700" cy="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108572</xdr:rowOff>
    </xdr:from>
    <xdr:to>
      <xdr:col>26</xdr:col>
      <xdr:colOff>50800</xdr:colOff>
      <xdr:row>20</xdr:row>
      <xdr:rowOff>110350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85197"/>
          <a:ext cx="698500" cy="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93878</xdr:rowOff>
    </xdr:from>
    <xdr:to>
      <xdr:col>22</xdr:col>
      <xdr:colOff>114300</xdr:colOff>
      <xdr:row>20</xdr:row>
      <xdr:rowOff>110350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570503"/>
          <a:ext cx="698500" cy="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93878</xdr:rowOff>
    </xdr:from>
    <xdr:to>
      <xdr:col>18</xdr:col>
      <xdr:colOff>177800</xdr:colOff>
      <xdr:row>20</xdr:row>
      <xdr:rowOff>100762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70503"/>
          <a:ext cx="698500" cy="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60274</xdr:rowOff>
    </xdr:from>
    <xdr:to>
      <xdr:col>29</xdr:col>
      <xdr:colOff>177800</xdr:colOff>
      <xdr:row>20</xdr:row>
      <xdr:rowOff>161874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53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140301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44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57772</xdr:rowOff>
    </xdr:from>
    <xdr:to>
      <xdr:col>26</xdr:col>
      <xdr:colOff>101600</xdr:colOff>
      <xdr:row>20</xdr:row>
      <xdr:rowOff>159372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53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144149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62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59550</xdr:rowOff>
    </xdr:from>
    <xdr:to>
      <xdr:col>22</xdr:col>
      <xdr:colOff>165100</xdr:colOff>
      <xdr:row>20</xdr:row>
      <xdr:rowOff>161150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3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145927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6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43078</xdr:rowOff>
    </xdr:from>
    <xdr:to>
      <xdr:col>19</xdr:col>
      <xdr:colOff>38100</xdr:colOff>
      <xdr:row>20</xdr:row>
      <xdr:rowOff>144678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19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129455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0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49962</xdr:rowOff>
    </xdr:from>
    <xdr:to>
      <xdr:col>15</xdr:col>
      <xdr:colOff>101600</xdr:colOff>
      <xdr:row>20</xdr:row>
      <xdr:rowOff>151562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26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136339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342798</xdr:rowOff>
    </xdr:from>
    <xdr:to>
      <xdr:col>29</xdr:col>
      <xdr:colOff>127000</xdr:colOff>
      <xdr:row>36</xdr:row>
      <xdr:rowOff>8375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53148"/>
          <a:ext cx="6477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333349</xdr:rowOff>
    </xdr:from>
    <xdr:to>
      <xdr:col>26</xdr:col>
      <xdr:colOff>50800</xdr:colOff>
      <xdr:row>36</xdr:row>
      <xdr:rowOff>8375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3699"/>
          <a:ext cx="6985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333349</xdr:rowOff>
    </xdr:from>
    <xdr:to>
      <xdr:col>22</xdr:col>
      <xdr:colOff>114300</xdr:colOff>
      <xdr:row>35</xdr:row>
      <xdr:rowOff>341674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3699"/>
          <a:ext cx="698500" cy="8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341674</xdr:rowOff>
    </xdr:from>
    <xdr:to>
      <xdr:col>18</xdr:col>
      <xdr:colOff>177800</xdr:colOff>
      <xdr:row>36</xdr:row>
      <xdr:rowOff>5861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52024"/>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291998</xdr:rowOff>
    </xdr:from>
    <xdr:to>
      <xdr:col>29</xdr:col>
      <xdr:colOff>177800</xdr:colOff>
      <xdr:row>36</xdr:row>
      <xdr:rowOff>50698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0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264075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7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300475</xdr:rowOff>
    </xdr:from>
    <xdr:to>
      <xdr:col>26</xdr:col>
      <xdr:colOff>101600</xdr:colOff>
      <xdr:row>36</xdr:row>
      <xdr:rowOff>59175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43952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9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282549</xdr:rowOff>
    </xdr:from>
    <xdr:to>
      <xdr:col>22</xdr:col>
      <xdr:colOff>165100</xdr:colOff>
      <xdr:row>36</xdr:row>
      <xdr:rowOff>41249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26026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290874</xdr:rowOff>
    </xdr:from>
    <xdr:to>
      <xdr:col>19</xdr:col>
      <xdr:colOff>38100</xdr:colOff>
      <xdr:row>36</xdr:row>
      <xdr:rowOff>49574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34351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297961</xdr:rowOff>
    </xdr:from>
    <xdr:to>
      <xdr:col>15</xdr:col>
      <xdr:colOff>101600</xdr:colOff>
      <xdr:row>36</xdr:row>
      <xdr:rowOff>56661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156143</xdr:rowOff>
    </xdr:from>
    <xdr:to>
      <xdr:col>24</xdr:col>
      <xdr:colOff>63500</xdr:colOff>
      <xdr:row>38</xdr:row>
      <xdr:rowOff>55608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99793"/>
          <a:ext cx="8382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42055</xdr:rowOff>
    </xdr:from>
    <xdr:to>
      <xdr:col>19</xdr:col>
      <xdr:colOff>177800</xdr:colOff>
      <xdr:row>38</xdr:row>
      <xdr:rowOff>55608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57155"/>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19179</xdr:rowOff>
    </xdr:from>
    <xdr:to>
      <xdr:col>15</xdr:col>
      <xdr:colOff>50800</xdr:colOff>
      <xdr:row>38</xdr:row>
      <xdr:rowOff>42055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34279"/>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19179</xdr:rowOff>
    </xdr:from>
    <xdr:to>
      <xdr:col>10</xdr:col>
      <xdr:colOff>114300</xdr:colOff>
      <xdr:row>38</xdr:row>
      <xdr:rowOff>34658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34279"/>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105343</xdr:rowOff>
    </xdr:from>
    <xdr:to>
      <xdr:col>24</xdr:col>
      <xdr:colOff>114300</xdr:colOff>
      <xdr:row>38</xdr:row>
      <xdr:rowOff>35492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8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20270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4808</xdr:rowOff>
    </xdr:from>
    <xdr:to>
      <xdr:col>20</xdr:col>
      <xdr:colOff>38100</xdr:colOff>
      <xdr:row>38</xdr:row>
      <xdr:rowOff>106408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97535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162705</xdr:rowOff>
    </xdr:from>
    <xdr:to>
      <xdr:col>15</xdr:col>
      <xdr:colOff>101600</xdr:colOff>
      <xdr:row>38</xdr:row>
      <xdr:rowOff>92855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83982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139829</xdr:rowOff>
    </xdr:from>
    <xdr:to>
      <xdr:col>10</xdr:col>
      <xdr:colOff>165100</xdr:colOff>
      <xdr:row>38</xdr:row>
      <xdr:rowOff>69979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61106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155308</xdr:rowOff>
    </xdr:from>
    <xdr:to>
      <xdr:col>6</xdr:col>
      <xdr:colOff>38100</xdr:colOff>
      <xdr:row>38</xdr:row>
      <xdr:rowOff>85458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76585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85848</xdr:rowOff>
    </xdr:from>
    <xdr:to>
      <xdr:col>24</xdr:col>
      <xdr:colOff>63500</xdr:colOff>
      <xdr:row>57</xdr:row>
      <xdr:rowOff>95531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87048"/>
          <a:ext cx="838200" cy="1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95531</xdr:rowOff>
    </xdr:from>
    <xdr:to>
      <xdr:col>19</xdr:col>
      <xdr:colOff>177800</xdr:colOff>
      <xdr:row>57</xdr:row>
      <xdr:rowOff>136303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68181"/>
          <a:ext cx="889000" cy="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136303</xdr:rowOff>
    </xdr:from>
    <xdr:to>
      <xdr:col>15</xdr:col>
      <xdr:colOff>50800</xdr:colOff>
      <xdr:row>58</xdr:row>
      <xdr:rowOff>16745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8953"/>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2393</xdr:rowOff>
    </xdr:from>
    <xdr:to>
      <xdr:col>10</xdr:col>
      <xdr:colOff>114300</xdr:colOff>
      <xdr:row>58</xdr:row>
      <xdr:rowOff>16745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46493"/>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35048</xdr:rowOff>
    </xdr:from>
    <xdr:to>
      <xdr:col>24</xdr:col>
      <xdr:colOff>114300</xdr:colOff>
      <xdr:row>56</xdr:row>
      <xdr:rowOff>136648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13475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1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44731</xdr:rowOff>
    </xdr:from>
    <xdr:to>
      <xdr:col>20</xdr:col>
      <xdr:colOff>38100</xdr:colOff>
      <xdr:row>57</xdr:row>
      <xdr:rowOff>146331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137458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85503</xdr:rowOff>
    </xdr:from>
    <xdr:to>
      <xdr:col>15</xdr:col>
      <xdr:colOff>101600</xdr:colOff>
      <xdr:row>58</xdr:row>
      <xdr:rowOff>15653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137395</xdr:rowOff>
    </xdr:from>
    <xdr:to>
      <xdr:col>10</xdr:col>
      <xdr:colOff>165100</xdr:colOff>
      <xdr:row>58</xdr:row>
      <xdr:rowOff>67545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123043</xdr:rowOff>
    </xdr:from>
    <xdr:to>
      <xdr:col>6</xdr:col>
      <xdr:colOff>38100</xdr:colOff>
      <xdr:row>58</xdr:row>
      <xdr:rowOff>53193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44320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105479</xdr:rowOff>
    </xdr:from>
    <xdr:to>
      <xdr:col>24</xdr:col>
      <xdr:colOff>63500</xdr:colOff>
      <xdr:row>78</xdr:row>
      <xdr:rowOff>110691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8579"/>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105479</xdr:rowOff>
    </xdr:from>
    <xdr:to>
      <xdr:col>19</xdr:col>
      <xdr:colOff>177800</xdr:colOff>
      <xdr:row>78</xdr:row>
      <xdr:rowOff>126487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8579"/>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126487</xdr:rowOff>
    </xdr:from>
    <xdr:to>
      <xdr:col>15</xdr:col>
      <xdr:colOff>50800</xdr:colOff>
      <xdr:row>78</xdr:row>
      <xdr:rowOff>130876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9587"/>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130876</xdr:rowOff>
    </xdr:from>
    <xdr:to>
      <xdr:col>10</xdr:col>
      <xdr:colOff>114300</xdr:colOff>
      <xdr:row>78</xdr:row>
      <xdr:rowOff>132065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397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59891</xdr:rowOff>
    </xdr:from>
    <xdr:to>
      <xdr:col>24</xdr:col>
      <xdr:colOff>114300</xdr:colOff>
      <xdr:row>78</xdr:row>
      <xdr:rowOff>161491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146268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54679</xdr:rowOff>
    </xdr:from>
    <xdr:to>
      <xdr:col>20</xdr:col>
      <xdr:colOff>38100</xdr:colOff>
      <xdr:row>78</xdr:row>
      <xdr:rowOff>156279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147406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75687</xdr:rowOff>
    </xdr:from>
    <xdr:to>
      <xdr:col>15</xdr:col>
      <xdr:colOff>101600</xdr:colOff>
      <xdr:row>79</xdr:row>
      <xdr:rowOff>5837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168414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80076</xdr:rowOff>
    </xdr:from>
    <xdr:to>
      <xdr:col>10</xdr:col>
      <xdr:colOff>165100</xdr:colOff>
      <xdr:row>79</xdr:row>
      <xdr:rowOff>10226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1353</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81265</xdr:rowOff>
    </xdr:from>
    <xdr:to>
      <xdr:col>6</xdr:col>
      <xdr:colOff>38100</xdr:colOff>
      <xdr:row>79</xdr:row>
      <xdr:rowOff>11415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2542</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4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114382</xdr:rowOff>
    </xdr:from>
    <xdr:to>
      <xdr:col>24</xdr:col>
      <xdr:colOff>63500</xdr:colOff>
      <xdr:row>95</xdr:row>
      <xdr:rowOff>154031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02132"/>
          <a:ext cx="8382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154031</xdr:rowOff>
    </xdr:from>
    <xdr:to>
      <xdr:col>19</xdr:col>
      <xdr:colOff>177800</xdr:colOff>
      <xdr:row>96</xdr:row>
      <xdr:rowOff>13641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41781"/>
          <a:ext cx="889000" cy="3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8941</xdr:rowOff>
    </xdr:from>
    <xdr:to>
      <xdr:col>15</xdr:col>
      <xdr:colOff>50800</xdr:colOff>
      <xdr:row>96</xdr:row>
      <xdr:rowOff>13641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468141"/>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8941</xdr:rowOff>
    </xdr:from>
    <xdr:to>
      <xdr:col>10</xdr:col>
      <xdr:colOff>114300</xdr:colOff>
      <xdr:row>96</xdr:row>
      <xdr:rowOff>48516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68141"/>
          <a:ext cx="889000" cy="3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63582</xdr:rowOff>
    </xdr:from>
    <xdr:to>
      <xdr:col>24</xdr:col>
      <xdr:colOff>114300</xdr:colOff>
      <xdr:row>95</xdr:row>
      <xdr:rowOff>165182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42009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103231</xdr:rowOff>
    </xdr:from>
    <xdr:to>
      <xdr:col>20</xdr:col>
      <xdr:colOff>38100</xdr:colOff>
      <xdr:row>96</xdr:row>
      <xdr:rowOff>33381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24508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134291</xdr:rowOff>
    </xdr:from>
    <xdr:to>
      <xdr:col>15</xdr:col>
      <xdr:colOff>101600</xdr:colOff>
      <xdr:row>96</xdr:row>
      <xdr:rowOff>64441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5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129591</xdr:rowOff>
    </xdr:from>
    <xdr:to>
      <xdr:col>10</xdr:col>
      <xdr:colOff>165100</xdr:colOff>
      <xdr:row>96</xdr:row>
      <xdr:rowOff>59741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50868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169166</xdr:rowOff>
    </xdr:from>
    <xdr:to>
      <xdr:col>6</xdr:col>
      <xdr:colOff>38100</xdr:colOff>
      <xdr:row>96</xdr:row>
      <xdr:rowOff>99316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90443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128805</xdr:rowOff>
    </xdr:from>
    <xdr:to>
      <xdr:col>55</xdr:col>
      <xdr:colOff>0</xdr:colOff>
      <xdr:row>37</xdr:row>
      <xdr:rowOff>92732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58105"/>
          <a:ext cx="838200" cy="47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92732</xdr:rowOff>
    </xdr:from>
    <xdr:to>
      <xdr:col>50</xdr:col>
      <xdr:colOff>114300</xdr:colOff>
      <xdr:row>37</xdr:row>
      <xdr:rowOff>137570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36382"/>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137570</xdr:rowOff>
    </xdr:from>
    <xdr:to>
      <xdr:col>45</xdr:col>
      <xdr:colOff>177800</xdr:colOff>
      <xdr:row>37</xdr:row>
      <xdr:rowOff>141145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1220"/>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88974</xdr:rowOff>
    </xdr:from>
    <xdr:to>
      <xdr:col>41</xdr:col>
      <xdr:colOff>50800</xdr:colOff>
      <xdr:row>37</xdr:row>
      <xdr:rowOff>141145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32624"/>
          <a:ext cx="889000" cy="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78005</xdr:rowOff>
    </xdr:from>
    <xdr:to>
      <xdr:col>55</xdr:col>
      <xdr:colOff>50800</xdr:colOff>
      <xdr:row>35</xdr:row>
      <xdr:rowOff>8155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164382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41932</xdr:rowOff>
    </xdr:from>
    <xdr:to>
      <xdr:col>50</xdr:col>
      <xdr:colOff>165100</xdr:colOff>
      <xdr:row>37</xdr:row>
      <xdr:rowOff>143532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134659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86770</xdr:rowOff>
    </xdr:from>
    <xdr:to>
      <xdr:col>46</xdr:col>
      <xdr:colOff>38100</xdr:colOff>
      <xdr:row>38</xdr:row>
      <xdr:rowOff>16920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90345</xdr:rowOff>
    </xdr:from>
    <xdr:to>
      <xdr:col>41</xdr:col>
      <xdr:colOff>101600</xdr:colOff>
      <xdr:row>38</xdr:row>
      <xdr:rowOff>20495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38174</xdr:rowOff>
    </xdr:from>
    <xdr:to>
      <xdr:col>36</xdr:col>
      <xdr:colOff>165100</xdr:colOff>
      <xdr:row>37</xdr:row>
      <xdr:rowOff>139774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130901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128402</xdr:rowOff>
    </xdr:from>
    <xdr:to>
      <xdr:col>55</xdr:col>
      <xdr:colOff>0</xdr:colOff>
      <xdr:row>57</xdr:row>
      <xdr:rowOff>97811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386702"/>
          <a:ext cx="838200" cy="4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128402</xdr:rowOff>
    </xdr:from>
    <xdr:to>
      <xdr:col>50</xdr:col>
      <xdr:colOff>114300</xdr:colOff>
      <xdr:row>57</xdr:row>
      <xdr:rowOff>135370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86702"/>
          <a:ext cx="889000" cy="5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135370</xdr:rowOff>
    </xdr:from>
    <xdr:to>
      <xdr:col>45</xdr:col>
      <xdr:colOff>177800</xdr:colOff>
      <xdr:row>58</xdr:row>
      <xdr:rowOff>63329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08020"/>
          <a:ext cx="889000" cy="9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63329</xdr:rowOff>
    </xdr:from>
    <xdr:to>
      <xdr:col>41</xdr:col>
      <xdr:colOff>50800</xdr:colOff>
      <xdr:row>58</xdr:row>
      <xdr:rowOff>88503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07429"/>
          <a:ext cx="889000" cy="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47011</xdr:rowOff>
    </xdr:from>
    <xdr:to>
      <xdr:col>55</xdr:col>
      <xdr:colOff>50800</xdr:colOff>
      <xdr:row>57</xdr:row>
      <xdr:rowOff>148611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25438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9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77602</xdr:rowOff>
    </xdr:from>
    <xdr:to>
      <xdr:col>50</xdr:col>
      <xdr:colOff>165100</xdr:colOff>
      <xdr:row>55</xdr:row>
      <xdr:rowOff>7752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24279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1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84570</xdr:rowOff>
    </xdr:from>
    <xdr:to>
      <xdr:col>46</xdr:col>
      <xdr:colOff>38100</xdr:colOff>
      <xdr:row>58</xdr:row>
      <xdr:rowOff>14720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5847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12529</xdr:rowOff>
    </xdr:from>
    <xdr:to>
      <xdr:col>41</xdr:col>
      <xdr:colOff>101600</xdr:colOff>
      <xdr:row>58</xdr:row>
      <xdr:rowOff>114129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105256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37703</xdr:rowOff>
    </xdr:from>
    <xdr:to>
      <xdr:col>36</xdr:col>
      <xdr:colOff>165100</xdr:colOff>
      <xdr:row>58</xdr:row>
      <xdr:rowOff>139303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130430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9657</xdr:rowOff>
    </xdr:from>
    <xdr:to>
      <xdr:col>55</xdr:col>
      <xdr:colOff>0</xdr:colOff>
      <xdr:row>78</xdr:row>
      <xdr:rowOff>10906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525507"/>
          <a:ext cx="838200" cy="8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9657</xdr:rowOff>
    </xdr:from>
    <xdr:to>
      <xdr:col>50</xdr:col>
      <xdr:colOff>114300</xdr:colOff>
      <xdr:row>78</xdr:row>
      <xdr:rowOff>16210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525507"/>
          <a:ext cx="889000" cy="8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16210</xdr:rowOff>
    </xdr:from>
    <xdr:to>
      <xdr:col>45</xdr:col>
      <xdr:colOff>177800</xdr:colOff>
      <xdr:row>79</xdr:row>
      <xdr:rowOff>38553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89310"/>
          <a:ext cx="889000" cy="19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35069</xdr:rowOff>
    </xdr:from>
    <xdr:to>
      <xdr:col>41</xdr:col>
      <xdr:colOff>50800</xdr:colOff>
      <xdr:row>79</xdr:row>
      <xdr:rowOff>38553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79619"/>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131556</xdr:rowOff>
    </xdr:from>
    <xdr:to>
      <xdr:col>55</xdr:col>
      <xdr:colOff>50800</xdr:colOff>
      <xdr:row>78</xdr:row>
      <xdr:rowOff>61706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3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109983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130307</xdr:rowOff>
    </xdr:from>
    <xdr:to>
      <xdr:col>50</xdr:col>
      <xdr:colOff>165100</xdr:colOff>
      <xdr:row>73</xdr:row>
      <xdr:rowOff>60457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4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76984</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224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136860</xdr:rowOff>
    </xdr:from>
    <xdr:to>
      <xdr:col>46</xdr:col>
      <xdr:colOff>38100</xdr:colOff>
      <xdr:row>78</xdr:row>
      <xdr:rowOff>67010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159203</xdr:rowOff>
    </xdr:from>
    <xdr:to>
      <xdr:col>41</xdr:col>
      <xdr:colOff>101600</xdr:colOff>
      <xdr:row>79</xdr:row>
      <xdr:rowOff>89353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80480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62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155719</xdr:rowOff>
    </xdr:from>
    <xdr:to>
      <xdr:col>36</xdr:col>
      <xdr:colOff>165100</xdr:colOff>
      <xdr:row>79</xdr:row>
      <xdr:rowOff>85869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76996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115909</xdr:rowOff>
    </xdr:from>
    <xdr:to>
      <xdr:col>55</xdr:col>
      <xdr:colOff>0</xdr:colOff>
      <xdr:row>97</xdr:row>
      <xdr:rowOff>136785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46559"/>
          <a:ext cx="83820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136785</xdr:rowOff>
    </xdr:from>
    <xdr:to>
      <xdr:col>50</xdr:col>
      <xdr:colOff>114300</xdr:colOff>
      <xdr:row>97</xdr:row>
      <xdr:rowOff>154415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67435"/>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106141</xdr:rowOff>
    </xdr:from>
    <xdr:to>
      <xdr:col>45</xdr:col>
      <xdr:colOff>177800</xdr:colOff>
      <xdr:row>97</xdr:row>
      <xdr:rowOff>154415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36791"/>
          <a:ext cx="889000" cy="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106141</xdr:rowOff>
    </xdr:from>
    <xdr:to>
      <xdr:col>41</xdr:col>
      <xdr:colOff>50800</xdr:colOff>
      <xdr:row>97</xdr:row>
      <xdr:rowOff>142191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36791"/>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65109</xdr:rowOff>
    </xdr:from>
    <xdr:to>
      <xdr:col>55</xdr:col>
      <xdr:colOff>50800</xdr:colOff>
      <xdr:row>97</xdr:row>
      <xdr:rowOff>166709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151486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85985</xdr:rowOff>
    </xdr:from>
    <xdr:to>
      <xdr:col>50</xdr:col>
      <xdr:colOff>165100</xdr:colOff>
      <xdr:row>98</xdr:row>
      <xdr:rowOff>16135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103615</xdr:rowOff>
    </xdr:from>
    <xdr:to>
      <xdr:col>46</xdr:col>
      <xdr:colOff>38100</xdr:colOff>
      <xdr:row>98</xdr:row>
      <xdr:rowOff>33765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24892</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82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55341</xdr:rowOff>
    </xdr:from>
    <xdr:to>
      <xdr:col>41</xdr:col>
      <xdr:colOff>101600</xdr:colOff>
      <xdr:row>97</xdr:row>
      <xdr:rowOff>156941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148068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91391</xdr:rowOff>
    </xdr:from>
    <xdr:to>
      <xdr:col>36</xdr:col>
      <xdr:colOff>165100</xdr:colOff>
      <xdr:row>98</xdr:row>
      <xdr:rowOff>21541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12668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81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21559</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36659"/>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21559</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366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142210</xdr:rowOff>
    </xdr:from>
    <xdr:to>
      <xdr:col>81</xdr:col>
      <xdr:colOff>101600</xdr:colOff>
      <xdr:row>38</xdr:row>
      <xdr:rowOff>72360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63486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578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24668</xdr:rowOff>
    </xdr:from>
    <xdr:to>
      <xdr:col>85</xdr:col>
      <xdr:colOff>127000</xdr:colOff>
      <xdr:row>78</xdr:row>
      <xdr:rowOff>25431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9776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23944</xdr:rowOff>
    </xdr:from>
    <xdr:to>
      <xdr:col>81</xdr:col>
      <xdr:colOff>50800</xdr:colOff>
      <xdr:row>78</xdr:row>
      <xdr:rowOff>25431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9704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23944</xdr:rowOff>
    </xdr:from>
    <xdr:to>
      <xdr:col>76</xdr:col>
      <xdr:colOff>114300</xdr:colOff>
      <xdr:row>78</xdr:row>
      <xdr:rowOff>26223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97044"/>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26223</xdr:rowOff>
    </xdr:from>
    <xdr:to>
      <xdr:col>71</xdr:col>
      <xdr:colOff>177800</xdr:colOff>
      <xdr:row>78</xdr:row>
      <xdr:rowOff>38407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99323"/>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145318</xdr:rowOff>
    </xdr:from>
    <xdr:to>
      <xdr:col>85</xdr:col>
      <xdr:colOff>177800</xdr:colOff>
      <xdr:row>78</xdr:row>
      <xdr:rowOff>75468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123745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146081</xdr:rowOff>
    </xdr:from>
    <xdr:to>
      <xdr:col>81</xdr:col>
      <xdr:colOff>101600</xdr:colOff>
      <xdr:row>78</xdr:row>
      <xdr:rowOff>76231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67358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144594</xdr:rowOff>
    </xdr:from>
    <xdr:to>
      <xdr:col>76</xdr:col>
      <xdr:colOff>165100</xdr:colOff>
      <xdr:row>78</xdr:row>
      <xdr:rowOff>74744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65871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146873</xdr:rowOff>
    </xdr:from>
    <xdr:to>
      <xdr:col>72</xdr:col>
      <xdr:colOff>38100</xdr:colOff>
      <xdr:row>78</xdr:row>
      <xdr:rowOff>77023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68150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159057</xdr:rowOff>
    </xdr:from>
    <xdr:to>
      <xdr:col>67</xdr:col>
      <xdr:colOff>101600</xdr:colOff>
      <xdr:row>78</xdr:row>
      <xdr:rowOff>89207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80334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896</xdr:rowOff>
    </xdr:from>
    <xdr:to>
      <xdr:col>85</xdr:col>
      <xdr:colOff>127000</xdr:colOff>
      <xdr:row>99</xdr:row>
      <xdr:rowOff>3662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74446"/>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77064</xdr:rowOff>
    </xdr:from>
    <xdr:to>
      <xdr:col>81</xdr:col>
      <xdr:colOff>50800</xdr:colOff>
      <xdr:row>99</xdr:row>
      <xdr:rowOff>896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79164"/>
          <a:ext cx="889000" cy="9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110711</xdr:rowOff>
    </xdr:from>
    <xdr:to>
      <xdr:col>76</xdr:col>
      <xdr:colOff>114300</xdr:colOff>
      <xdr:row>98</xdr:row>
      <xdr:rowOff>77064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41361"/>
          <a:ext cx="889000" cy="1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110711</xdr:rowOff>
    </xdr:from>
    <xdr:to>
      <xdr:col>71</xdr:col>
      <xdr:colOff>177800</xdr:colOff>
      <xdr:row>98</xdr:row>
      <xdr:rowOff>60223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41361"/>
          <a:ext cx="889000" cy="1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124312</xdr:rowOff>
    </xdr:from>
    <xdr:to>
      <xdr:col>85</xdr:col>
      <xdr:colOff>177800</xdr:colOff>
      <xdr:row>99</xdr:row>
      <xdr:rowOff>54462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39239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4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121546</xdr:rowOff>
    </xdr:from>
    <xdr:to>
      <xdr:col>81</xdr:col>
      <xdr:colOff>101600</xdr:colOff>
      <xdr:row>99</xdr:row>
      <xdr:rowOff>51696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42823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26264</xdr:rowOff>
    </xdr:from>
    <xdr:to>
      <xdr:col>76</xdr:col>
      <xdr:colOff>165100</xdr:colOff>
      <xdr:row>98</xdr:row>
      <xdr:rowOff>127864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118991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59911</xdr:rowOff>
    </xdr:from>
    <xdr:to>
      <xdr:col>72</xdr:col>
      <xdr:colOff>38100</xdr:colOff>
      <xdr:row>97</xdr:row>
      <xdr:rowOff>161511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6588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9423</xdr:rowOff>
    </xdr:from>
    <xdr:to>
      <xdr:col>67</xdr:col>
      <xdr:colOff>101600</xdr:colOff>
      <xdr:row>98</xdr:row>
      <xdr:rowOff>111023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102150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51765</xdr:rowOff>
    </xdr:from>
    <xdr:to>
      <xdr:col>116</xdr:col>
      <xdr:colOff>63500</xdr:colOff>
      <xdr:row>37</xdr:row>
      <xdr:rowOff>86513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395415"/>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51765</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95415"/>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35713</xdr:rowOff>
    </xdr:from>
    <xdr:to>
      <xdr:col>116</xdr:col>
      <xdr:colOff>114300</xdr:colOff>
      <xdr:row>37</xdr:row>
      <xdr:rowOff>137313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58590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965</xdr:rowOff>
    </xdr:from>
    <xdr:to>
      <xdr:col>112</xdr:col>
      <xdr:colOff>38100</xdr:colOff>
      <xdr:row>37</xdr:row>
      <xdr:rowOff>102565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119092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37459</xdr:rowOff>
    </xdr:from>
    <xdr:to>
      <xdr:col>116</xdr:col>
      <xdr:colOff>63500</xdr:colOff>
      <xdr:row>59</xdr:row>
      <xdr:rowOff>37554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3009"/>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37364</xdr:rowOff>
    </xdr:from>
    <xdr:to>
      <xdr:col>111</xdr:col>
      <xdr:colOff>177800</xdr:colOff>
      <xdr:row>59</xdr:row>
      <xdr:rowOff>37459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291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37249</xdr:rowOff>
    </xdr:from>
    <xdr:to>
      <xdr:col>107</xdr:col>
      <xdr:colOff>50800</xdr:colOff>
      <xdr:row>59</xdr:row>
      <xdr:rowOff>37364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279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37173</xdr:rowOff>
    </xdr:from>
    <xdr:to>
      <xdr:col>102</xdr:col>
      <xdr:colOff>114300</xdr:colOff>
      <xdr:row>59</xdr:row>
      <xdr:rowOff>37249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27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158204</xdr:rowOff>
    </xdr:from>
    <xdr:to>
      <xdr:col>116</xdr:col>
      <xdr:colOff>114300</xdr:colOff>
      <xdr:row>59</xdr:row>
      <xdr:rowOff>88354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158109</xdr:rowOff>
    </xdr:from>
    <xdr:to>
      <xdr:col>112</xdr:col>
      <xdr:colOff>38100</xdr:colOff>
      <xdr:row>59</xdr:row>
      <xdr:rowOff>88259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79386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158014</xdr:rowOff>
    </xdr:from>
    <xdr:to>
      <xdr:col>107</xdr:col>
      <xdr:colOff>101600</xdr:colOff>
      <xdr:row>59</xdr:row>
      <xdr:rowOff>88164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79291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157899</xdr:rowOff>
    </xdr:from>
    <xdr:to>
      <xdr:col>102</xdr:col>
      <xdr:colOff>165100</xdr:colOff>
      <xdr:row>59</xdr:row>
      <xdr:rowOff>88049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79176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157823</xdr:rowOff>
    </xdr:from>
    <xdr:to>
      <xdr:col>98</xdr:col>
      <xdr:colOff>38100</xdr:colOff>
      <xdr:row>59</xdr:row>
      <xdr:rowOff>87973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79100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20028</xdr:rowOff>
    </xdr:from>
    <xdr:to>
      <xdr:col>116</xdr:col>
      <xdr:colOff>63500</xdr:colOff>
      <xdr:row>79</xdr:row>
      <xdr:rowOff>35851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564578"/>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36961</xdr:rowOff>
    </xdr:from>
    <xdr:to>
      <xdr:col>111</xdr:col>
      <xdr:colOff>177800</xdr:colOff>
      <xdr:row>79</xdr:row>
      <xdr:rowOff>35851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410061"/>
          <a:ext cx="889000" cy="1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17611</xdr:rowOff>
    </xdr:from>
    <xdr:to>
      <xdr:col>107</xdr:col>
      <xdr:colOff>50800</xdr:colOff>
      <xdr:row>78</xdr:row>
      <xdr:rowOff>36961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90711"/>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11962</xdr:rowOff>
    </xdr:from>
    <xdr:to>
      <xdr:col>102</xdr:col>
      <xdr:colOff>114300</xdr:colOff>
      <xdr:row>78</xdr:row>
      <xdr:rowOff>17611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8506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140678</xdr:rowOff>
    </xdr:from>
    <xdr:to>
      <xdr:col>116</xdr:col>
      <xdr:colOff>114300</xdr:colOff>
      <xdr:row>79</xdr:row>
      <xdr:rowOff>70828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55605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4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156501</xdr:rowOff>
    </xdr:from>
    <xdr:to>
      <xdr:col>112</xdr:col>
      <xdr:colOff>38100</xdr:colOff>
      <xdr:row>79</xdr:row>
      <xdr:rowOff>86651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5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77778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6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157611</xdr:rowOff>
    </xdr:from>
    <xdr:to>
      <xdr:col>107</xdr:col>
      <xdr:colOff>101600</xdr:colOff>
      <xdr:row>78</xdr:row>
      <xdr:rowOff>87761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78888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138261</xdr:rowOff>
    </xdr:from>
    <xdr:to>
      <xdr:col>102</xdr:col>
      <xdr:colOff>165100</xdr:colOff>
      <xdr:row>78</xdr:row>
      <xdr:rowOff>68411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59538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132612</xdr:rowOff>
    </xdr:from>
    <xdr:to>
      <xdr:col>98</xdr:col>
      <xdr:colOff>38100</xdr:colOff>
      <xdr:row>78</xdr:row>
      <xdr:rowOff>62762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53889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18,223
18,065
6.55
8,975,266
8,434,691
471,656
4,076,157
6,869,864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93523</xdr:rowOff>
    </xdr:from>
    <xdr:to>
      <xdr:col>24</xdr:col>
      <xdr:colOff>62865</xdr:colOff>
      <xdr:row>39</xdr:row>
      <xdr:rowOff>60147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751373"/>
          <a:ext cx="1270" cy="995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63974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60147</xdr:rowOff>
    </xdr:from>
    <xdr:to>
      <xdr:col>24</xdr:col>
      <xdr:colOff>152400</xdr:colOff>
      <xdr:row>39</xdr:row>
      <xdr:rowOff>60147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4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40200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52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93523</xdr:rowOff>
    </xdr:from>
    <xdr:to>
      <xdr:col>24</xdr:col>
      <xdr:colOff>152400</xdr:colOff>
      <xdr:row>33</xdr:row>
      <xdr:rowOff>93523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751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27229</xdr:rowOff>
    </xdr:from>
    <xdr:to>
      <xdr:col>24</xdr:col>
      <xdr:colOff>63500</xdr:colOff>
      <xdr:row>37</xdr:row>
      <xdr:rowOff>55575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13629"/>
          <a:ext cx="838200" cy="88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73601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74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50724</xdr:rowOff>
    </xdr:from>
    <xdr:to>
      <xdr:col>24</xdr:col>
      <xdr:colOff>114300</xdr:colOff>
      <xdr:row>36</xdr:row>
      <xdr:rowOff>152324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27229</xdr:rowOff>
    </xdr:from>
    <xdr:to>
      <xdr:col>19</xdr:col>
      <xdr:colOff>177800</xdr:colOff>
      <xdr:row>37</xdr:row>
      <xdr:rowOff>60833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13629"/>
          <a:ext cx="8890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40716</xdr:rowOff>
    </xdr:from>
    <xdr:to>
      <xdr:col>15</xdr:col>
      <xdr:colOff>50800</xdr:colOff>
      <xdr:row>37</xdr:row>
      <xdr:rowOff>60833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8436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35001</xdr:rowOff>
    </xdr:from>
    <xdr:to>
      <xdr:col>10</xdr:col>
      <xdr:colOff>114300</xdr:colOff>
      <xdr:row>37</xdr:row>
      <xdr:rowOff>40716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786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4775</xdr:rowOff>
    </xdr:from>
    <xdr:to>
      <xdr:col>24</xdr:col>
      <xdr:colOff>114300</xdr:colOff>
      <xdr:row>37</xdr:row>
      <xdr:rowOff>106375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154652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147879</xdr:rowOff>
    </xdr:from>
    <xdr:to>
      <xdr:col>20</xdr:col>
      <xdr:colOff>38100</xdr:colOff>
      <xdr:row>32</xdr:row>
      <xdr:rowOff>78029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94556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3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10033</xdr:rowOff>
    </xdr:from>
    <xdr:to>
      <xdr:col>15</xdr:col>
      <xdr:colOff>101600</xdr:colOff>
      <xdr:row>37</xdr:row>
      <xdr:rowOff>111633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102760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161366</xdr:rowOff>
    </xdr:from>
    <xdr:to>
      <xdr:col>10</xdr:col>
      <xdr:colOff>165100</xdr:colOff>
      <xdr:row>37</xdr:row>
      <xdr:rowOff>91516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82643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155651</xdr:rowOff>
    </xdr:from>
    <xdr:to>
      <xdr:col>6</xdr:col>
      <xdr:colOff>38100</xdr:colOff>
      <xdr:row>37</xdr:row>
      <xdr:rowOff>85801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76928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37382</xdr:rowOff>
    </xdr:from>
    <xdr:to>
      <xdr:col>24</xdr:col>
      <xdr:colOff>63500</xdr:colOff>
      <xdr:row>55</xdr:row>
      <xdr:rowOff>41828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67132"/>
          <a:ext cx="8382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41828</xdr:rowOff>
    </xdr:from>
    <xdr:to>
      <xdr:col>19</xdr:col>
      <xdr:colOff>177800</xdr:colOff>
      <xdr:row>57</xdr:row>
      <xdr:rowOff>58775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71578"/>
          <a:ext cx="889000" cy="3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63486</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58775</xdr:rowOff>
    </xdr:from>
    <xdr:to>
      <xdr:col>15</xdr:col>
      <xdr:colOff>50800</xdr:colOff>
      <xdr:row>57</xdr:row>
      <xdr:rowOff>112363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31425"/>
          <a:ext cx="889000" cy="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112363</xdr:rowOff>
    </xdr:from>
    <xdr:to>
      <xdr:col>10</xdr:col>
      <xdr:colOff>114300</xdr:colOff>
      <xdr:row>57</xdr:row>
      <xdr:rowOff>131299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85013"/>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158032</xdr:rowOff>
    </xdr:from>
    <xdr:to>
      <xdr:col>24</xdr:col>
      <xdr:colOff>114300</xdr:colOff>
      <xdr:row>55</xdr:row>
      <xdr:rowOff>88182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136459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162478</xdr:rowOff>
    </xdr:from>
    <xdr:to>
      <xdr:col>20</xdr:col>
      <xdr:colOff>38100</xdr:colOff>
      <xdr:row>55</xdr:row>
      <xdr:rowOff>92628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109155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9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7975</xdr:rowOff>
    </xdr:from>
    <xdr:to>
      <xdr:col>15</xdr:col>
      <xdr:colOff>101600</xdr:colOff>
      <xdr:row>57</xdr:row>
      <xdr:rowOff>109575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100702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61563</xdr:rowOff>
    </xdr:from>
    <xdr:to>
      <xdr:col>10</xdr:col>
      <xdr:colOff>165100</xdr:colOff>
      <xdr:row>57</xdr:row>
      <xdr:rowOff>163163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154290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80499</xdr:rowOff>
    </xdr:from>
    <xdr:to>
      <xdr:col>6</xdr:col>
      <xdr:colOff>38100</xdr:colOff>
      <xdr:row>58</xdr:row>
      <xdr:rowOff>10649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108396</xdr:rowOff>
    </xdr:from>
    <xdr:to>
      <xdr:col>24</xdr:col>
      <xdr:colOff>63500</xdr:colOff>
      <xdr:row>79</xdr:row>
      <xdr:rowOff>13643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81496"/>
          <a:ext cx="838200" cy="7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13643</xdr:rowOff>
    </xdr:from>
    <xdr:to>
      <xdr:col>19</xdr:col>
      <xdr:colOff>177800</xdr:colOff>
      <xdr:row>79</xdr:row>
      <xdr:rowOff>31435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58193"/>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15540</xdr:rowOff>
    </xdr:from>
    <xdr:to>
      <xdr:col>15</xdr:col>
      <xdr:colOff>50800</xdr:colOff>
      <xdr:row>79</xdr:row>
      <xdr:rowOff>31435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560090"/>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128011</xdr:rowOff>
    </xdr:from>
    <xdr:to>
      <xdr:col>10</xdr:col>
      <xdr:colOff>114300</xdr:colOff>
      <xdr:row>79</xdr:row>
      <xdr:rowOff>15540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01111"/>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57596</xdr:rowOff>
    </xdr:from>
    <xdr:to>
      <xdr:col>24</xdr:col>
      <xdr:colOff>114300</xdr:colOff>
      <xdr:row>78</xdr:row>
      <xdr:rowOff>159196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143973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4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134293</xdr:rowOff>
    </xdr:from>
    <xdr:to>
      <xdr:col>20</xdr:col>
      <xdr:colOff>38100</xdr:colOff>
      <xdr:row>79</xdr:row>
      <xdr:rowOff>64443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5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55570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60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152085</xdr:rowOff>
    </xdr:from>
    <xdr:to>
      <xdr:col>15</xdr:col>
      <xdr:colOff>101600</xdr:colOff>
      <xdr:row>79</xdr:row>
      <xdr:rowOff>82235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73362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1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136190</xdr:rowOff>
    </xdr:from>
    <xdr:to>
      <xdr:col>10</xdr:col>
      <xdr:colOff>165100</xdr:colOff>
      <xdr:row>79</xdr:row>
      <xdr:rowOff>66340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57467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0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77211</xdr:rowOff>
    </xdr:from>
    <xdr:to>
      <xdr:col>6</xdr:col>
      <xdr:colOff>38100</xdr:colOff>
      <xdr:row>79</xdr:row>
      <xdr:rowOff>7361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169938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4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166119</xdr:rowOff>
    </xdr:from>
    <xdr:to>
      <xdr:col>24</xdr:col>
      <xdr:colOff>63500</xdr:colOff>
      <xdr:row>98</xdr:row>
      <xdr:rowOff>18345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96769"/>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18345</xdr:rowOff>
    </xdr:from>
    <xdr:to>
      <xdr:col>19</xdr:col>
      <xdr:colOff>177800</xdr:colOff>
      <xdr:row>98</xdr:row>
      <xdr:rowOff>26772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20445"/>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22002</xdr:rowOff>
    </xdr:from>
    <xdr:to>
      <xdr:col>15</xdr:col>
      <xdr:colOff>50800</xdr:colOff>
      <xdr:row>98</xdr:row>
      <xdr:rowOff>26772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24102"/>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22002</xdr:rowOff>
    </xdr:from>
    <xdr:to>
      <xdr:col>10</xdr:col>
      <xdr:colOff>114300</xdr:colOff>
      <xdr:row>98</xdr:row>
      <xdr:rowOff>25340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2410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115319</xdr:rowOff>
    </xdr:from>
    <xdr:to>
      <xdr:col>24</xdr:col>
      <xdr:colOff>114300</xdr:colOff>
      <xdr:row>98</xdr:row>
      <xdr:rowOff>45469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30246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138995</xdr:rowOff>
    </xdr:from>
    <xdr:to>
      <xdr:col>20</xdr:col>
      <xdr:colOff>38100</xdr:colOff>
      <xdr:row>98</xdr:row>
      <xdr:rowOff>69145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60272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147422</xdr:rowOff>
    </xdr:from>
    <xdr:to>
      <xdr:col>15</xdr:col>
      <xdr:colOff>101600</xdr:colOff>
      <xdr:row>98</xdr:row>
      <xdr:rowOff>77572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68699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142652</xdr:rowOff>
    </xdr:from>
    <xdr:to>
      <xdr:col>10</xdr:col>
      <xdr:colOff>165100</xdr:colOff>
      <xdr:row>98</xdr:row>
      <xdr:rowOff>72802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63929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6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145990</xdr:rowOff>
    </xdr:from>
    <xdr:to>
      <xdr:col>6</xdr:col>
      <xdr:colOff>38100</xdr:colOff>
      <xdr:row>98</xdr:row>
      <xdr:rowOff>76140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67267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156255</xdr:rowOff>
    </xdr:from>
    <xdr:to>
      <xdr:col>55</xdr:col>
      <xdr:colOff>0</xdr:colOff>
      <xdr:row>58</xdr:row>
      <xdr:rowOff>165189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00355"/>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144482</xdr:rowOff>
    </xdr:from>
    <xdr:to>
      <xdr:col>50</xdr:col>
      <xdr:colOff>114300</xdr:colOff>
      <xdr:row>58</xdr:row>
      <xdr:rowOff>165189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88582"/>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144482</xdr:rowOff>
    </xdr:from>
    <xdr:to>
      <xdr:col>45</xdr:col>
      <xdr:colOff>177800</xdr:colOff>
      <xdr:row>58</xdr:row>
      <xdr:rowOff>148920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88582"/>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148920</xdr:rowOff>
    </xdr:from>
    <xdr:to>
      <xdr:col>41</xdr:col>
      <xdr:colOff>50800</xdr:colOff>
      <xdr:row>58</xdr:row>
      <xdr:rowOff>151949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9302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105455</xdr:rowOff>
    </xdr:from>
    <xdr:to>
      <xdr:col>55</xdr:col>
      <xdr:colOff>50800</xdr:colOff>
      <xdr:row>59</xdr:row>
      <xdr:rowOff>35605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20382</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6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114389</xdr:rowOff>
    </xdr:from>
    <xdr:to>
      <xdr:col>50</xdr:col>
      <xdr:colOff>165100</xdr:colOff>
      <xdr:row>59</xdr:row>
      <xdr:rowOff>44539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35666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93682</xdr:rowOff>
    </xdr:from>
    <xdr:to>
      <xdr:col>46</xdr:col>
      <xdr:colOff>38100</xdr:colOff>
      <xdr:row>59</xdr:row>
      <xdr:rowOff>23832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14959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98120</xdr:rowOff>
    </xdr:from>
    <xdr:to>
      <xdr:col>41</xdr:col>
      <xdr:colOff>101600</xdr:colOff>
      <xdr:row>59</xdr:row>
      <xdr:rowOff>28270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19397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101149</xdr:rowOff>
    </xdr:from>
    <xdr:to>
      <xdr:col>36</xdr:col>
      <xdr:colOff>165100</xdr:colOff>
      <xdr:row>59</xdr:row>
      <xdr:rowOff>31299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22426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78305</xdr:rowOff>
    </xdr:from>
    <xdr:to>
      <xdr:col>55</xdr:col>
      <xdr:colOff>0</xdr:colOff>
      <xdr:row>79</xdr:row>
      <xdr:rowOff>25612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51405"/>
          <a:ext cx="8382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78305</xdr:rowOff>
    </xdr:from>
    <xdr:to>
      <xdr:col>50</xdr:col>
      <xdr:colOff>114300</xdr:colOff>
      <xdr:row>78</xdr:row>
      <xdr:rowOff>153188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51405"/>
          <a:ext cx="889000" cy="7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153188</xdr:rowOff>
    </xdr:from>
    <xdr:to>
      <xdr:col>45</xdr:col>
      <xdr:colOff>177800</xdr:colOff>
      <xdr:row>79</xdr:row>
      <xdr:rowOff>28487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26288"/>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28487</xdr:rowOff>
    </xdr:from>
    <xdr:to>
      <xdr:col>41</xdr:col>
      <xdr:colOff>50800</xdr:colOff>
      <xdr:row>79</xdr:row>
      <xdr:rowOff>43297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73037"/>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146262</xdr:rowOff>
    </xdr:from>
    <xdr:to>
      <xdr:col>55</xdr:col>
      <xdr:colOff>50800</xdr:colOff>
      <xdr:row>79</xdr:row>
      <xdr:rowOff>76412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61189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3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27505</xdr:rowOff>
    </xdr:from>
    <xdr:to>
      <xdr:col>50</xdr:col>
      <xdr:colOff>165100</xdr:colOff>
      <xdr:row>78</xdr:row>
      <xdr:rowOff>129105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120232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102388</xdr:rowOff>
    </xdr:from>
    <xdr:to>
      <xdr:col>46</xdr:col>
      <xdr:colOff>38100</xdr:colOff>
      <xdr:row>79</xdr:row>
      <xdr:rowOff>32538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23665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149137</xdr:rowOff>
    </xdr:from>
    <xdr:to>
      <xdr:col>41</xdr:col>
      <xdr:colOff>101600</xdr:colOff>
      <xdr:row>79</xdr:row>
      <xdr:rowOff>79287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70414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163947</xdr:rowOff>
    </xdr:from>
    <xdr:to>
      <xdr:col>36</xdr:col>
      <xdr:colOff>165100</xdr:colOff>
      <xdr:row>79</xdr:row>
      <xdr:rowOff>94097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85224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26375</xdr:rowOff>
    </xdr:from>
    <xdr:to>
      <xdr:col>55</xdr:col>
      <xdr:colOff>0</xdr:colOff>
      <xdr:row>98</xdr:row>
      <xdr:rowOff>40655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28475"/>
          <a:ext cx="8382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40655</xdr:rowOff>
    </xdr:from>
    <xdr:to>
      <xdr:col>50</xdr:col>
      <xdr:colOff>114300</xdr:colOff>
      <xdr:row>98</xdr:row>
      <xdr:rowOff>42270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42755"/>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42270</xdr:rowOff>
    </xdr:from>
    <xdr:to>
      <xdr:col>45</xdr:col>
      <xdr:colOff>177800</xdr:colOff>
      <xdr:row>98</xdr:row>
      <xdr:rowOff>57175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44370"/>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53701</xdr:rowOff>
    </xdr:from>
    <xdr:to>
      <xdr:col>41</xdr:col>
      <xdr:colOff>50800</xdr:colOff>
      <xdr:row>98</xdr:row>
      <xdr:rowOff>57175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5580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147025</xdr:rowOff>
    </xdr:from>
    <xdr:to>
      <xdr:col>55</xdr:col>
      <xdr:colOff>50800</xdr:colOff>
      <xdr:row>98</xdr:row>
      <xdr:rowOff>77175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61952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161305</xdr:rowOff>
    </xdr:from>
    <xdr:to>
      <xdr:col>50</xdr:col>
      <xdr:colOff>165100</xdr:colOff>
      <xdr:row>98</xdr:row>
      <xdr:rowOff>91455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82582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162920</xdr:rowOff>
    </xdr:from>
    <xdr:to>
      <xdr:col>46</xdr:col>
      <xdr:colOff>38100</xdr:colOff>
      <xdr:row>98</xdr:row>
      <xdr:rowOff>93070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84197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6375</xdr:rowOff>
    </xdr:from>
    <xdr:to>
      <xdr:col>41</xdr:col>
      <xdr:colOff>101600</xdr:colOff>
      <xdr:row>98</xdr:row>
      <xdr:rowOff>107975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2901</xdr:rowOff>
    </xdr:from>
    <xdr:to>
      <xdr:col>36</xdr:col>
      <xdr:colOff>165100</xdr:colOff>
      <xdr:row>98</xdr:row>
      <xdr:rowOff>104501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95628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9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97637</xdr:rowOff>
    </xdr:from>
    <xdr:to>
      <xdr:col>85</xdr:col>
      <xdr:colOff>127000</xdr:colOff>
      <xdr:row>36</xdr:row>
      <xdr:rowOff>85261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98387"/>
          <a:ext cx="838200" cy="1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85261</xdr:rowOff>
    </xdr:from>
    <xdr:to>
      <xdr:col>81</xdr:col>
      <xdr:colOff>50800</xdr:colOff>
      <xdr:row>38</xdr:row>
      <xdr:rowOff>17628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57461"/>
          <a:ext cx="889000" cy="2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17628</xdr:rowOff>
    </xdr:from>
    <xdr:to>
      <xdr:col>76</xdr:col>
      <xdr:colOff>114300</xdr:colOff>
      <xdr:row>38</xdr:row>
      <xdr:rowOff>38299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272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38299</xdr:rowOff>
    </xdr:from>
    <xdr:to>
      <xdr:col>71</xdr:col>
      <xdr:colOff>177800</xdr:colOff>
      <xdr:row>38</xdr:row>
      <xdr:rowOff>52048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53399"/>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46837</xdr:rowOff>
    </xdr:from>
    <xdr:to>
      <xdr:col>85</xdr:col>
      <xdr:colOff>177800</xdr:colOff>
      <xdr:row>35</xdr:row>
      <xdr:rowOff>148437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69714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34461</xdr:rowOff>
    </xdr:from>
    <xdr:to>
      <xdr:col>81</xdr:col>
      <xdr:colOff>101600</xdr:colOff>
      <xdr:row>36</xdr:row>
      <xdr:rowOff>136061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152588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138278</xdr:rowOff>
    </xdr:from>
    <xdr:to>
      <xdr:col>76</xdr:col>
      <xdr:colOff>165100</xdr:colOff>
      <xdr:row>38</xdr:row>
      <xdr:rowOff>68428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59555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158949</xdr:rowOff>
    </xdr:from>
    <xdr:to>
      <xdr:col>72</xdr:col>
      <xdr:colOff>38100</xdr:colOff>
      <xdr:row>38</xdr:row>
      <xdr:rowOff>89099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80226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1248</xdr:rowOff>
    </xdr:from>
    <xdr:to>
      <xdr:col>67</xdr:col>
      <xdr:colOff>101600</xdr:colOff>
      <xdr:row>38</xdr:row>
      <xdr:rowOff>102848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93975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51148</xdr:rowOff>
    </xdr:from>
    <xdr:to>
      <xdr:col>85</xdr:col>
      <xdr:colOff>127000</xdr:colOff>
      <xdr:row>57</xdr:row>
      <xdr:rowOff>101676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23798"/>
          <a:ext cx="838200" cy="5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100777</xdr:rowOff>
    </xdr:from>
    <xdr:to>
      <xdr:col>81</xdr:col>
      <xdr:colOff>50800</xdr:colOff>
      <xdr:row>57</xdr:row>
      <xdr:rowOff>101676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73427"/>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50219</xdr:rowOff>
    </xdr:from>
    <xdr:to>
      <xdr:col>76</xdr:col>
      <xdr:colOff>114300</xdr:colOff>
      <xdr:row>57</xdr:row>
      <xdr:rowOff>100777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2286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50219</xdr:rowOff>
    </xdr:from>
    <xdr:to>
      <xdr:col>71</xdr:col>
      <xdr:colOff>177800</xdr:colOff>
      <xdr:row>57</xdr:row>
      <xdr:rowOff>119355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22869"/>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348</xdr:rowOff>
    </xdr:from>
    <xdr:to>
      <xdr:col>85</xdr:col>
      <xdr:colOff>177800</xdr:colOff>
      <xdr:row>57</xdr:row>
      <xdr:rowOff>101948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86725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50876</xdr:rowOff>
    </xdr:from>
    <xdr:to>
      <xdr:col>81</xdr:col>
      <xdr:colOff>101600</xdr:colOff>
      <xdr:row>57</xdr:row>
      <xdr:rowOff>152476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143603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49977</xdr:rowOff>
    </xdr:from>
    <xdr:to>
      <xdr:col>76</xdr:col>
      <xdr:colOff>165100</xdr:colOff>
      <xdr:row>57</xdr:row>
      <xdr:rowOff>151577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142704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170869</xdr:rowOff>
    </xdr:from>
    <xdr:to>
      <xdr:col>72</xdr:col>
      <xdr:colOff>38100</xdr:colOff>
      <xdr:row>57</xdr:row>
      <xdr:rowOff>101019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92146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68555</xdr:rowOff>
    </xdr:from>
    <xdr:to>
      <xdr:col>67</xdr:col>
      <xdr:colOff>101600</xdr:colOff>
      <xdr:row>57</xdr:row>
      <xdr:rowOff>170155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161282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21560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4660"/>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21560</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9466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142210</xdr:rowOff>
    </xdr:from>
    <xdr:to>
      <xdr:col>81</xdr:col>
      <xdr:colOff>101600</xdr:colOff>
      <xdr:row>78</xdr:row>
      <xdr:rowOff>72360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63487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3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24668</xdr:rowOff>
    </xdr:from>
    <xdr:to>
      <xdr:col>85</xdr:col>
      <xdr:colOff>127000</xdr:colOff>
      <xdr:row>98</xdr:row>
      <xdr:rowOff>25431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2676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23944</xdr:rowOff>
    </xdr:from>
    <xdr:to>
      <xdr:col>81</xdr:col>
      <xdr:colOff>50800</xdr:colOff>
      <xdr:row>98</xdr:row>
      <xdr:rowOff>25431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826044"/>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23944</xdr:rowOff>
    </xdr:from>
    <xdr:to>
      <xdr:col>76</xdr:col>
      <xdr:colOff>114300</xdr:colOff>
      <xdr:row>98</xdr:row>
      <xdr:rowOff>26223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826044"/>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26223</xdr:rowOff>
    </xdr:from>
    <xdr:to>
      <xdr:col>71</xdr:col>
      <xdr:colOff>177800</xdr:colOff>
      <xdr:row>98</xdr:row>
      <xdr:rowOff>38407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828323"/>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145318</xdr:rowOff>
    </xdr:from>
    <xdr:to>
      <xdr:col>85</xdr:col>
      <xdr:colOff>177800</xdr:colOff>
      <xdr:row>98</xdr:row>
      <xdr:rowOff>75468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123745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5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146081</xdr:rowOff>
    </xdr:from>
    <xdr:to>
      <xdr:col>81</xdr:col>
      <xdr:colOff>101600</xdr:colOff>
      <xdr:row>98</xdr:row>
      <xdr:rowOff>76231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67358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144594</xdr:rowOff>
    </xdr:from>
    <xdr:to>
      <xdr:col>76</xdr:col>
      <xdr:colOff>165100</xdr:colOff>
      <xdr:row>98</xdr:row>
      <xdr:rowOff>74744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65871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146873</xdr:rowOff>
    </xdr:from>
    <xdr:to>
      <xdr:col>72</xdr:col>
      <xdr:colOff>38100</xdr:colOff>
      <xdr:row>98</xdr:row>
      <xdr:rowOff>77023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68150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159057</xdr:rowOff>
    </xdr:from>
    <xdr:to>
      <xdr:col>67</xdr:col>
      <xdr:colOff>101600</xdr:colOff>
      <xdr:row>98</xdr:row>
      <xdr:rowOff>89207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80334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類似団体平均より、全体的に住民一人当たりコストは低い水準となっている。消防費は、防災倉庫の建設等により増加している。引き続き住民サービスを下げることなく業務等の効率化を図っていく。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大型事業等を見据え計画的に積立てる。近年では町税（法人）の予定納税分を翌年度に活用するため、予定納税相当額以上は積立てるようにしている。よって、前年度予定納税分の取崩しと翌年度備え等の積立の差額が実の積立額となる。なお、令和２年度は繰入と積立がほぼ同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一般会計の実質収支は黒字であり、また、いずれの会計も資金不足は生じておらず、連結実質赤字比率は算出されない。</a:t>
          </a: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8975266</v>
      </c>
      <c r="BO4" s="395"/>
      <c r="BP4" s="395"/>
      <c r="BQ4" s="395"/>
      <c r="BR4" s="395"/>
      <c r="BS4" s="395"/>
      <c r="BT4" s="395"/>
      <c r="BU4" s="396"/>
      <c r="BV4" s="394">
        <v>8532173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11.6</v>
      </c>
      <c r="CU4" s="401"/>
      <c r="CV4" s="401"/>
      <c r="CW4" s="401"/>
      <c r="CX4" s="401"/>
      <c r="CY4" s="401"/>
      <c r="CZ4" s="401"/>
      <c r="DA4" s="402"/>
      <c r="DB4" s="400">
        <v>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8434691</v>
      </c>
      <c r="BO5" s="432"/>
      <c r="BP5" s="432"/>
      <c r="BQ5" s="432"/>
      <c r="BR5" s="432"/>
      <c r="BS5" s="432"/>
      <c r="BT5" s="432"/>
      <c r="BU5" s="433"/>
      <c r="BV5" s="431">
        <v>8037316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91.7</v>
      </c>
      <c r="CU5" s="429"/>
      <c r="CV5" s="429"/>
      <c r="CW5" s="429"/>
      <c r="CX5" s="429"/>
      <c r="CY5" s="429"/>
      <c r="CZ5" s="429"/>
      <c r="DA5" s="430"/>
      <c r="DB5" s="428">
        <v>89.7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540575</v>
      </c>
      <c r="BO6" s="432"/>
      <c r="BP6" s="432"/>
      <c r="BQ6" s="432"/>
      <c r="BR6" s="432"/>
      <c r="BS6" s="432"/>
      <c r="BT6" s="432"/>
      <c r="BU6" s="433"/>
      <c r="BV6" s="431">
        <v>494857</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97.1</v>
      </c>
      <c r="CU6" s="469"/>
      <c r="CV6" s="469"/>
      <c r="CW6" s="469"/>
      <c r="CX6" s="469"/>
      <c r="CY6" s="469"/>
      <c r="CZ6" s="469"/>
      <c r="DA6" s="470"/>
      <c r="DB6" s="468">
        <v>93.7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68919</v>
      </c>
      <c r="BO7" s="432"/>
      <c r="BP7" s="432"/>
      <c r="BQ7" s="432"/>
      <c r="BR7" s="432"/>
      <c r="BS7" s="432"/>
      <c r="BT7" s="432"/>
      <c r="BU7" s="433"/>
      <c r="BV7" s="431">
        <v>122584</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4076157</v>
      </c>
      <c r="CU7" s="432"/>
      <c r="CV7" s="432"/>
      <c r="CW7" s="432"/>
      <c r="CX7" s="432"/>
      <c r="CY7" s="432"/>
      <c r="CZ7" s="432"/>
      <c r="DA7" s="433"/>
      <c r="DB7" s="431">
        <v>3894901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471656</v>
      </c>
      <c r="BO8" s="432"/>
      <c r="BP8" s="432"/>
      <c r="BQ8" s="432"/>
      <c r="BR8" s="432"/>
      <c r="BS8" s="432"/>
      <c r="BT8" s="432"/>
      <c r="BU8" s="433"/>
      <c r="BV8" s="431">
        <v>372273</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0.94</v>
      </c>
      <c r="CU8" s="472"/>
      <c r="CV8" s="472"/>
      <c r="CW8" s="472"/>
      <c r="CX8" s="472"/>
      <c r="CY8" s="472"/>
      <c r="CZ8" s="472"/>
      <c r="DA8" s="473"/>
      <c r="DB8" s="471">
        <v>0.93</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18329</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94</v>
      </c>
      <c r="AV9" s="464"/>
      <c r="AW9" s="464"/>
      <c r="AX9" s="464"/>
      <c r="AY9" s="465" t="s">
        <v>117</v>
      </c>
      <c r="AZ9" s="466"/>
      <c r="BA9" s="466"/>
      <c r="BB9" s="466"/>
      <c r="BC9" s="466"/>
      <c r="BD9" s="466"/>
      <c r="BE9" s="466"/>
      <c r="BF9" s="466"/>
      <c r="BG9" s="466"/>
      <c r="BH9" s="466"/>
      <c r="BI9" s="466"/>
      <c r="BJ9" s="466"/>
      <c r="BK9" s="466"/>
      <c r="BL9" s="466"/>
      <c r="BM9" s="467"/>
      <c r="BN9" s="431">
        <v>99387</v>
      </c>
      <c r="BO9" s="432"/>
      <c r="BP9" s="432"/>
      <c r="BQ9" s="432"/>
      <c r="BR9" s="432"/>
      <c r="BS9" s="432"/>
      <c r="BT9" s="432"/>
      <c r="BU9" s="433"/>
      <c r="BV9" s="431">
        <v>82510</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9</v>
      </c>
      <c r="CU9" s="429"/>
      <c r="CV9" s="429"/>
      <c r="CW9" s="429"/>
      <c r="CX9" s="429"/>
      <c r="CY9" s="429"/>
      <c r="CZ9" s="429"/>
      <c r="DA9" s="430"/>
      <c r="DB9" s="428">
        <v>9.3000000000000007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17013</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150033</v>
      </c>
      <c r="BO10" s="432"/>
      <c r="BP10" s="432"/>
      <c r="BQ10" s="432"/>
      <c r="BR10" s="432"/>
      <c r="BS10" s="432"/>
      <c r="BT10" s="432"/>
      <c r="BU10" s="433"/>
      <c r="BV10" s="431">
        <v>160165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18223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150000</v>
      </c>
      <c r="BO12" s="432"/>
      <c r="BP12" s="432"/>
      <c r="BQ12" s="432"/>
      <c r="BR12" s="432"/>
      <c r="BS12" s="432"/>
      <c r="BT12" s="432"/>
      <c r="BU12" s="433"/>
      <c r="BV12" s="431">
        <v>160000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18065</v>
      </c>
      <c r="S13" s="516"/>
      <c r="T13" s="516"/>
      <c r="U13" s="516"/>
      <c r="V13" s="517"/>
      <c r="W13" s="447" t="s">
        <v>139</v>
      </c>
      <c r="X13" s="448"/>
      <c r="Y13" s="448"/>
      <c r="Z13" s="448"/>
      <c r="AA13" s="448"/>
      <c r="AB13" s="438"/>
      <c r="AC13" s="482">
        <v>209</v>
      </c>
      <c r="AD13" s="483"/>
      <c r="AE13" s="483"/>
      <c r="AF13" s="483"/>
      <c r="AG13" s="525"/>
      <c r="AH13" s="482">
        <v>225</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99420</v>
      </c>
      <c r="BO13" s="432"/>
      <c r="BP13" s="432"/>
      <c r="BQ13" s="432"/>
      <c r="BR13" s="432"/>
      <c r="BS13" s="432"/>
      <c r="BT13" s="432"/>
      <c r="BU13" s="433"/>
      <c r="BV13" s="431">
        <v>82675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v>
      </c>
      <c r="CU13" s="429"/>
      <c r="CV13" s="429"/>
      <c r="CW13" s="429"/>
      <c r="CX13" s="429"/>
      <c r="CY13" s="429"/>
      <c r="CZ13" s="429"/>
      <c r="DA13" s="430"/>
      <c r="DB13" s="428">
        <v>6.1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18005</v>
      </c>
      <c r="S14" s="516"/>
      <c r="T14" s="516"/>
      <c r="U14" s="516"/>
      <c r="V14" s="517"/>
      <c r="W14" s="421"/>
      <c r="X14" s="422"/>
      <c r="Y14" s="422"/>
      <c r="Z14" s="422"/>
      <c r="AA14" s="422"/>
      <c r="AB14" s="411"/>
      <c r="AC14" s="518">
        <v>2.6</v>
      </c>
      <c r="AD14" s="519"/>
      <c r="AE14" s="519"/>
      <c r="AF14" s="519"/>
      <c r="AG14" s="520"/>
      <c r="AH14" s="518">
        <v>2.9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57.1</v>
      </c>
      <c r="CU14" s="530"/>
      <c r="CV14" s="530"/>
      <c r="CW14" s="530"/>
      <c r="CX14" s="530"/>
      <c r="CY14" s="530"/>
      <c r="CZ14" s="530"/>
      <c r="DA14" s="531"/>
      <c r="DB14" s="529">
        <v>59.9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17867</v>
      </c>
      <c r="S15" s="516"/>
      <c r="T15" s="516"/>
      <c r="U15" s="516"/>
      <c r="V15" s="517"/>
      <c r="W15" s="447" t="s">
        <v>146</v>
      </c>
      <c r="X15" s="448"/>
      <c r="Y15" s="448"/>
      <c r="Z15" s="448"/>
      <c r="AA15" s="448"/>
      <c r="AB15" s="438"/>
      <c r="AC15" s="482">
        <v>2431</v>
      </c>
      <c r="AD15" s="483"/>
      <c r="AE15" s="483"/>
      <c r="AF15" s="483"/>
      <c r="AG15" s="525"/>
      <c r="AH15" s="482">
        <v>2422</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2810835</v>
      </c>
      <c r="BO15" s="395"/>
      <c r="BP15" s="395"/>
      <c r="BQ15" s="395"/>
      <c r="BR15" s="395"/>
      <c r="BS15" s="395"/>
      <c r="BT15" s="395"/>
      <c r="BU15" s="396"/>
      <c r="BV15" s="394">
        <v>2738070</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30.5</v>
      </c>
      <c r="AD16" s="519"/>
      <c r="AE16" s="519"/>
      <c r="AF16" s="519"/>
      <c r="AG16" s="520"/>
      <c r="AH16" s="518">
        <v>31.3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3061437</v>
      </c>
      <c r="BO16" s="432"/>
      <c r="BP16" s="432"/>
      <c r="BQ16" s="432"/>
      <c r="BR16" s="432"/>
      <c r="BS16" s="432"/>
      <c r="BT16" s="432"/>
      <c r="BU16" s="433"/>
      <c r="BV16" s="431">
        <v>2928912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5337</v>
      </c>
      <c r="AD17" s="483"/>
      <c r="AE17" s="483"/>
      <c r="AF17" s="483"/>
      <c r="AG17" s="525"/>
      <c r="AH17" s="482">
        <v>5096</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3611937</v>
      </c>
      <c r="BO17" s="432"/>
      <c r="BP17" s="432"/>
      <c r="BQ17" s="432"/>
      <c r="BR17" s="432"/>
      <c r="BS17" s="432"/>
      <c r="BT17" s="432"/>
      <c r="BU17" s="433"/>
      <c r="BV17" s="431">
        <v>3539561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6.55</v>
      </c>
      <c r="M18" s="547"/>
      <c r="N18" s="547"/>
      <c r="O18" s="547"/>
      <c r="P18" s="547"/>
      <c r="Q18" s="547"/>
      <c r="R18" s="548"/>
      <c r="S18" s="548"/>
      <c r="T18" s="548"/>
      <c r="U18" s="548"/>
      <c r="V18" s="549"/>
      <c r="W18" s="449"/>
      <c r="X18" s="450"/>
      <c r="Y18" s="450"/>
      <c r="Z18" s="450"/>
      <c r="AA18" s="450"/>
      <c r="AB18" s="441"/>
      <c r="AC18" s="550">
        <v>66.900000000000006</v>
      </c>
      <c r="AD18" s="551"/>
      <c r="AE18" s="551"/>
      <c r="AF18" s="551"/>
      <c r="AG18" s="552"/>
      <c r="AH18" s="550">
        <v>65.8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3563824</v>
      </c>
      <c r="BO18" s="432"/>
      <c r="BP18" s="432"/>
      <c r="BQ18" s="432"/>
      <c r="BR18" s="432"/>
      <c r="BS18" s="432"/>
      <c r="BT18" s="432"/>
      <c r="BU18" s="433"/>
      <c r="BV18" s="431">
        <v>3513452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2798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5072212</v>
      </c>
      <c r="BO19" s="432"/>
      <c r="BP19" s="432"/>
      <c r="BQ19" s="432"/>
      <c r="BR19" s="432"/>
      <c r="BS19" s="432"/>
      <c r="BT19" s="432"/>
      <c r="BU19" s="433"/>
      <c r="BV19" s="431">
        <v>4817184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6936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6869864</v>
      </c>
      <c r="BO23" s="432"/>
      <c r="BP23" s="432"/>
      <c r="BQ23" s="432"/>
      <c r="BR23" s="432"/>
      <c r="BS23" s="432"/>
      <c r="BT23" s="432"/>
      <c r="BU23" s="433"/>
      <c r="BV23" s="431">
        <v>6706649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7500</v>
      </c>
      <c r="R24" s="483"/>
      <c r="S24" s="483"/>
      <c r="T24" s="483"/>
      <c r="U24" s="483"/>
      <c r="V24" s="525"/>
      <c r="W24" s="584"/>
      <c r="X24" s="572"/>
      <c r="Y24" s="573"/>
      <c r="Z24" s="481" t="s">
        <v>170</v>
      </c>
      <c r="AA24" s="461"/>
      <c r="AB24" s="461"/>
      <c r="AC24" s="461"/>
      <c r="AD24" s="461"/>
      <c r="AE24" s="461"/>
      <c r="AF24" s="461"/>
      <c r="AG24" s="462"/>
      <c r="AH24" s="482">
        <v>102</v>
      </c>
      <c r="AI24" s="483"/>
      <c r="AJ24" s="483"/>
      <c r="AK24" s="483"/>
      <c r="AL24" s="525"/>
      <c r="AM24" s="482">
        <v>306714</v>
      </c>
      <c r="AN24" s="483"/>
      <c r="AO24" s="483"/>
      <c r="AP24" s="483"/>
      <c r="AQ24" s="483"/>
      <c r="AR24" s="525"/>
      <c r="AS24" s="482">
        <v>3007</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4805194</v>
      </c>
      <c r="BO24" s="432"/>
      <c r="BP24" s="432"/>
      <c r="BQ24" s="432"/>
      <c r="BR24" s="432"/>
      <c r="BS24" s="432"/>
      <c r="BT24" s="432"/>
      <c r="BU24" s="433"/>
      <c r="BV24" s="431">
        <v>4831913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6370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174</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1102614</v>
      </c>
      <c r="BO25" s="395"/>
      <c r="BP25" s="395"/>
      <c r="BQ25" s="395"/>
      <c r="BR25" s="395"/>
      <c r="BS25" s="395"/>
      <c r="BT25" s="395"/>
      <c r="BU25" s="396"/>
      <c r="BV25" s="394">
        <v>1019060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5930</v>
      </c>
      <c r="R26" s="483"/>
      <c r="S26" s="483"/>
      <c r="T26" s="483"/>
      <c r="U26" s="483"/>
      <c r="V26" s="525"/>
      <c r="W26" s="584"/>
      <c r="X26" s="572"/>
      <c r="Y26" s="573"/>
      <c r="Z26" s="481" t="s">
        <v>178</v>
      </c>
      <c r="AA26" s="594"/>
      <c r="AB26" s="594"/>
      <c r="AC26" s="594"/>
      <c r="AD26" s="594"/>
      <c r="AE26" s="594"/>
      <c r="AF26" s="594"/>
      <c r="AG26" s="595"/>
      <c r="AH26" s="482">
        <v>4</v>
      </c>
      <c r="AI26" s="483"/>
      <c r="AJ26" s="483"/>
      <c r="AK26" s="483"/>
      <c r="AL26" s="525"/>
      <c r="AM26" s="482">
        <v>10072</v>
      </c>
      <c r="AN26" s="483"/>
      <c r="AO26" s="483"/>
      <c r="AP26" s="483"/>
      <c r="AQ26" s="483"/>
      <c r="AR26" s="525"/>
      <c r="AS26" s="482">
        <v>2518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3700</v>
      </c>
      <c r="R27" s="483"/>
      <c r="S27" s="483"/>
      <c r="T27" s="483"/>
      <c r="U27" s="483"/>
      <c r="V27" s="525"/>
      <c r="W27" s="584"/>
      <c r="X27" s="572"/>
      <c r="Y27" s="573"/>
      <c r="Z27" s="481" t="s">
        <v>181</v>
      </c>
      <c r="AA27" s="461"/>
      <c r="AB27" s="461"/>
      <c r="AC27" s="461"/>
      <c r="AD27" s="461"/>
      <c r="AE27" s="461"/>
      <c r="AF27" s="461"/>
      <c r="AG27" s="462"/>
      <c r="AH27" s="482">
        <v>12</v>
      </c>
      <c r="AI27" s="483"/>
      <c r="AJ27" s="483"/>
      <c r="AK27" s="483"/>
      <c r="AL27" s="525"/>
      <c r="AM27" s="482">
        <v>35946</v>
      </c>
      <c r="AN27" s="483"/>
      <c r="AO27" s="483"/>
      <c r="AP27" s="483"/>
      <c r="AQ27" s="483"/>
      <c r="AR27" s="525"/>
      <c r="AS27" s="482">
        <v>2996</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175</v>
      </c>
      <c r="BO27" s="608"/>
      <c r="BP27" s="608"/>
      <c r="BQ27" s="608"/>
      <c r="BR27" s="608"/>
      <c r="BS27" s="608"/>
      <c r="BT27" s="608"/>
      <c r="BU27" s="609"/>
      <c r="BV27" s="607" t="s">
        <v>183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2900</v>
      </c>
      <c r="R28" s="483"/>
      <c r="S28" s="483"/>
      <c r="T28" s="483"/>
      <c r="U28" s="483"/>
      <c r="V28" s="525"/>
      <c r="W28" s="584"/>
      <c r="X28" s="572"/>
      <c r="Y28" s="573"/>
      <c r="Z28" s="481" t="s">
        <v>185</v>
      </c>
      <c r="AA28" s="461"/>
      <c r="AB28" s="461"/>
      <c r="AC28" s="461"/>
      <c r="AD28" s="461"/>
      <c r="AE28" s="461"/>
      <c r="AF28" s="461"/>
      <c r="AG28" s="462"/>
      <c r="AH28" s="482" t="s">
        <v>183</v>
      </c>
      <c r="AI28" s="483"/>
      <c r="AJ28" s="483"/>
      <c r="AK28" s="483"/>
      <c r="AL28" s="525"/>
      <c r="AM28" s="482" t="s">
        <v>175</v>
      </c>
      <c r="AN28" s="483"/>
      <c r="AO28" s="483"/>
      <c r="AP28" s="483"/>
      <c r="AQ28" s="483"/>
      <c r="AR28" s="525"/>
      <c r="AS28" s="482" t="s">
        <v>175</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579855</v>
      </c>
      <c r="BO28" s="395"/>
      <c r="BP28" s="395"/>
      <c r="BQ28" s="395"/>
      <c r="BR28" s="395"/>
      <c r="BS28" s="395"/>
      <c r="BT28" s="395"/>
      <c r="BU28" s="396"/>
      <c r="BV28" s="394">
        <v>579822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10</v>
      </c>
      <c r="M29" s="483"/>
      <c r="N29" s="483"/>
      <c r="O29" s="483"/>
      <c r="P29" s="525"/>
      <c r="Q29" s="482">
        <v>2600</v>
      </c>
      <c r="R29" s="483"/>
      <c r="S29" s="483"/>
      <c r="T29" s="483"/>
      <c r="U29" s="483"/>
      <c r="V29" s="525"/>
      <c r="W29" s="585"/>
      <c r="X29" s="586"/>
      <c r="Y29" s="587"/>
      <c r="Z29" s="481" t="s">
        <v>188</v>
      </c>
      <c r="AA29" s="461"/>
      <c r="AB29" s="461"/>
      <c r="AC29" s="461"/>
      <c r="AD29" s="461"/>
      <c r="AE29" s="461"/>
      <c r="AF29" s="461"/>
      <c r="AG29" s="462"/>
      <c r="AH29" s="482">
        <v>114</v>
      </c>
      <c r="AI29" s="483"/>
      <c r="AJ29" s="483"/>
      <c r="AK29" s="483"/>
      <c r="AL29" s="525"/>
      <c r="AM29" s="482">
        <v>342660</v>
      </c>
      <c r="AN29" s="483"/>
      <c r="AO29" s="483"/>
      <c r="AP29" s="483"/>
      <c r="AQ29" s="483"/>
      <c r="AR29" s="525"/>
      <c r="AS29" s="482">
        <v>3006</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12914</v>
      </c>
      <c r="BO29" s="432"/>
      <c r="BP29" s="432"/>
      <c r="BQ29" s="432"/>
      <c r="BR29" s="432"/>
      <c r="BS29" s="432"/>
      <c r="BT29" s="432"/>
      <c r="BU29" s="433"/>
      <c r="BV29" s="431">
        <v>12907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99.7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436544</v>
      </c>
      <c r="BO30" s="608"/>
      <c r="BP30" s="608"/>
      <c r="BQ30" s="608"/>
      <c r="BR30" s="608"/>
      <c r="BS30" s="608"/>
      <c r="BT30" s="608"/>
      <c r="BU30" s="609"/>
      <c r="BV30" s="607">
        <v>527183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204</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足柄上衛生組合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開成町土地開発公社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給食事業特別会計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足柄西部清掃組合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南足柄市外五ヶ市町組合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南足柄市外二ヶ町組合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南足柄市・山北町・開成町一部事務組合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南足柄市外四ヶ市町組合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松田町外二ヶ町組合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松田町外三ヶ町組合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神奈川県市町村職員退職手当組合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神奈川県後期高齢者医療広域連合（一般会計）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BS+m0GD9AJkjMfQAdTUmmi0Qzm9GTp6twUBTLkJdPbPIoRQ6jDWOKxh2eji2wgb+Rdw9pBYxTly3gO5Er51TDg==" saltValue="XqYjVtM8Z5RJ7Kj4FcFd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575</v>
      </c>
      <c r="D34" s="1212"/>
      <c r="E34" s="1213"/>
      <c r="F34" s="32">
        <v>16.399999999999999</v>
      </c>
      <c r="G34" s="33">
        <v>17.059999999999999</v>
      </c>
      <c r="H34" s="33">
        <v>15.4</v>
      </c>
      <c r="I34" s="33">
        <v>13.68</v>
      </c>
      <c r="J34" s="34">
        <v>11.95</v>
      </c>
      <c r="K34" s="22"/>
      <c r="L34" s="22"/>
      <c r="M34" s="22"/>
      <c r="N34" s="22"/>
      <c r="O34" s="22"/>
      <c r="P34" s="22"/>
    </row>
    <row r="35" spans="1:16" ht="39" customHeight="1" x14ac:dyDescent="0.15">
      <c r="A35" s="22"/>
      <c r="B35" s="35"/>
      <c r="C35" s="1206" t="s">
        <v>576</v>
      </c>
      <c r="D35" s="1207"/>
      <c r="E35" s="1208"/>
      <c r="F35" s="36">
        <v>6.29</v>
      </c>
      <c r="G35" s="37">
        <v>8.44</v>
      </c>
      <c r="H35" s="37">
        <v>7.48</v>
      </c>
      <c r="I35" s="37">
        <v>9.5399999999999991</v>
      </c>
      <c r="J35" s="38">
        <v>11.55</v>
      </c>
      <c r="K35" s="22"/>
      <c r="L35" s="22"/>
      <c r="M35" s="22"/>
      <c r="N35" s="22"/>
      <c r="O35" s="22"/>
      <c r="P35" s="22"/>
    </row>
    <row r="36" spans="1:16" ht="39" customHeight="1" x14ac:dyDescent="0.15">
      <c r="A36" s="22"/>
      <c r="B36" s="35"/>
      <c r="C36" s="1206" t="s">
        <v>577</v>
      </c>
      <c r="D36" s="1207"/>
      <c r="E36" s="1208"/>
      <c r="F36" s="36">
        <v>3.77</v>
      </c>
      <c r="G36" s="37">
        <v>5.27</v>
      </c>
      <c r="H36" s="37">
        <v>1.18</v>
      </c>
      <c r="I36" s="37">
        <v>1.7</v>
      </c>
      <c r="J36" s="38">
        <v>1.63</v>
      </c>
      <c r="K36" s="22"/>
      <c r="L36" s="22"/>
      <c r="M36" s="22"/>
      <c r="N36" s="22"/>
      <c r="O36" s="22"/>
      <c r="P36" s="22"/>
    </row>
    <row r="37" spans="1:16" ht="39" customHeight="1" x14ac:dyDescent="0.15">
      <c r="A37" s="22"/>
      <c r="B37" s="35"/>
      <c r="C37" s="1206" t="s">
        <v>578</v>
      </c>
      <c r="D37" s="1207"/>
      <c r="E37" s="1208"/>
      <c r="F37" s="36" t="s">
        <v>527</v>
      </c>
      <c r="G37" s="37" t="s">
        <v>527</v>
      </c>
      <c r="H37" s="37" t="s">
        <v>527</v>
      </c>
      <c r="I37" s="37">
        <v>0.96</v>
      </c>
      <c r="J37" s="38">
        <v>1.4</v>
      </c>
      <c r="K37" s="22"/>
      <c r="L37" s="22"/>
      <c r="M37" s="22"/>
      <c r="N37" s="22"/>
      <c r="O37" s="22"/>
      <c r="P37" s="22"/>
    </row>
    <row r="38" spans="1:16" ht="39" customHeight="1" x14ac:dyDescent="0.15">
      <c r="A38" s="22"/>
      <c r="B38" s="35"/>
      <c r="C38" s="1206" t="s">
        <v>579</v>
      </c>
      <c r="D38" s="1207"/>
      <c r="E38" s="1208"/>
      <c r="F38" s="36">
        <v>1.7</v>
      </c>
      <c r="G38" s="37">
        <v>1.68</v>
      </c>
      <c r="H38" s="37">
        <v>1.81</v>
      </c>
      <c r="I38" s="37">
        <v>0.94</v>
      </c>
      <c r="J38" s="38">
        <v>1.04</v>
      </c>
      <c r="K38" s="22"/>
      <c r="L38" s="22"/>
      <c r="M38" s="22"/>
      <c r="N38" s="22"/>
      <c r="O38" s="22"/>
      <c r="P38" s="22"/>
    </row>
    <row r="39" spans="1:16" ht="39" customHeight="1" x14ac:dyDescent="0.15">
      <c r="A39" s="22"/>
      <c r="B39" s="35"/>
      <c r="C39" s="1206" t="s">
        <v>580</v>
      </c>
      <c r="D39" s="1207"/>
      <c r="E39" s="1208"/>
      <c r="F39" s="36">
        <v>0.08</v>
      </c>
      <c r="G39" s="37">
        <v>0.25</v>
      </c>
      <c r="H39" s="37">
        <v>0.25</v>
      </c>
      <c r="I39" s="37">
        <v>0.23</v>
      </c>
      <c r="J39" s="38">
        <v>0.26</v>
      </c>
      <c r="K39" s="22"/>
      <c r="L39" s="22"/>
      <c r="M39" s="22"/>
      <c r="N39" s="22"/>
      <c r="O39" s="22"/>
      <c r="P39" s="22"/>
    </row>
    <row r="40" spans="1:16" ht="39" customHeight="1" x14ac:dyDescent="0.15">
      <c r="A40" s="22"/>
      <c r="B40" s="35"/>
      <c r="C40" s="1206" t="s">
        <v>581</v>
      </c>
      <c r="D40" s="1207"/>
      <c r="E40" s="1208"/>
      <c r="F40" s="36">
        <v>0.01</v>
      </c>
      <c r="G40" s="37">
        <v>0</v>
      </c>
      <c r="H40" s="37">
        <v>0.01</v>
      </c>
      <c r="I40" s="37">
        <v>0</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582</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583</v>
      </c>
      <c r="D43" s="1210"/>
      <c r="E43" s="1211"/>
      <c r="F43" s="41">
        <v>0.76</v>
      </c>
      <c r="G43" s="42">
        <v>0.62</v>
      </c>
      <c r="H43" s="42">
        <v>1.88</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DDpxhKTTqzqQJwhB4pTCBRUV8PDlTNalU3WtxR9xdGLZAtv55edWi4KshZrgArnvXV6Q73uGOEaAs8HeFoOlw==" saltValue="QYyBJbPr9uMNyWdjXMr4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402</v>
      </c>
      <c r="L45" s="60">
        <v>435</v>
      </c>
      <c r="M45" s="60">
        <v>447</v>
      </c>
      <c r="N45" s="60">
        <v>450</v>
      </c>
      <c r="O45" s="61">
        <v>457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527</v>
      </c>
      <c r="L46" s="64" t="s">
        <v>527</v>
      </c>
      <c r="M46" s="64" t="s">
        <v>527</v>
      </c>
      <c r="N46" s="64" t="s">
        <v>527</v>
      </c>
      <c r="O46" s="65" t="s">
        <v>527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527</v>
      </c>
      <c r="L47" s="64" t="s">
        <v>527</v>
      </c>
      <c r="M47" s="64" t="s">
        <v>527</v>
      </c>
      <c r="N47" s="64" t="s">
        <v>527</v>
      </c>
      <c r="O47" s="65" t="s">
        <v>527</v>
      </c>
      <c r="P47" s="48"/>
      <c r="Q47" s="48"/>
      <c r="R47" s="48"/>
      <c r="S47" s="48"/>
      <c r="T47" s="48"/>
      <c r="U47" s="48"/>
    </row>
    <row r="48" spans="1:21" ht="30.75" customHeight="1" x14ac:dyDescent="0.15">
      <c r="A48" s="48"/>
      <c r="B48" s="1216"/>
      <c r="C48" s="1217"/>
      <c r="D48" s="62"/>
      <c r="E48" s="1222" t="s">
        <v>15</v>
      </c>
      <c r="F48" s="1222"/>
      <c r="G48" s="1222"/>
      <c r="H48" s="1222"/>
      <c r="I48" s="1222"/>
      <c r="J48" s="1223"/>
      <c r="K48" s="63">
        <v>178</v>
      </c>
      <c r="L48" s="64">
        <v>171</v>
      </c>
      <c r="M48" s="64">
        <v>159</v>
      </c>
      <c r="N48" s="64">
        <v>121</v>
      </c>
      <c r="O48" s="65">
        <v>127</v>
      </c>
      <c r="P48" s="48"/>
      <c r="Q48" s="48"/>
      <c r="R48" s="48"/>
      <c r="S48" s="48"/>
      <c r="T48" s="48"/>
      <c r="U48" s="48"/>
    </row>
    <row r="49" spans="1:21" ht="30.75" customHeight="1" x14ac:dyDescent="0.15">
      <c r="A49" s="48"/>
      <c r="B49" s="1216"/>
      <c r="C49" s="1217"/>
      <c r="D49" s="62"/>
      <c r="E49" s="1222" t="s">
        <v>16</v>
      </c>
      <c r="F49" s="1222"/>
      <c r="G49" s="1222"/>
      <c r="H49" s="1222"/>
      <c r="I49" s="1222"/>
      <c r="J49" s="1223"/>
      <c r="K49" s="63">
        <v>37</v>
      </c>
      <c r="L49" s="64">
        <v>37</v>
      </c>
      <c r="M49" s="64">
        <v>37</v>
      </c>
      <c r="N49" s="64">
        <v>37</v>
      </c>
      <c r="O49" s="65">
        <v>37</v>
      </c>
      <c r="P49" s="48"/>
      <c r="Q49" s="48"/>
      <c r="R49" s="48"/>
      <c r="S49" s="48"/>
      <c r="T49" s="48"/>
      <c r="U49" s="48"/>
    </row>
    <row r="50" spans="1:21" ht="30.75" customHeight="1" x14ac:dyDescent="0.15">
      <c r="A50" s="48"/>
      <c r="B50" s="1216"/>
      <c r="C50" s="1217"/>
      <c r="D50" s="62"/>
      <c r="E50" s="1222" t="s">
        <v>17</v>
      </c>
      <c r="F50" s="1222"/>
      <c r="G50" s="1222"/>
      <c r="H50" s="1222"/>
      <c r="I50" s="1222"/>
      <c r="J50" s="1223"/>
      <c r="K50" s="63">
        <v>3</v>
      </c>
      <c r="L50" s="64">
        <v>3</v>
      </c>
      <c r="M50" s="64">
        <v>20</v>
      </c>
      <c r="N50" s="64">
        <v>38</v>
      </c>
      <c r="O50" s="65">
        <v>38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527</v>
      </c>
      <c r="L51" s="64" t="s">
        <v>527</v>
      </c>
      <c r="M51" s="64" t="s">
        <v>527</v>
      </c>
      <c r="N51" s="64" t="s">
        <v>527</v>
      </c>
      <c r="O51" s="65" t="s">
        <v>527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425</v>
      </c>
      <c r="L52" s="64">
        <v>441</v>
      </c>
      <c r="M52" s="64">
        <v>447</v>
      </c>
      <c r="N52" s="64">
        <v>444</v>
      </c>
      <c r="O52" s="65">
        <v>446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195</v>
      </c>
      <c r="L53" s="69">
        <v>205</v>
      </c>
      <c r="M53" s="69">
        <v>216</v>
      </c>
      <c r="N53" s="69">
        <v>202</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612</v>
      </c>
      <c r="L57" s="84" t="s">
        <v>612</v>
      </c>
      <c r="M57" s="84" t="s">
        <v>612</v>
      </c>
      <c r="N57" s="84" t="s">
        <v>612</v>
      </c>
      <c r="O57" s="85" t="s">
        <v>612</v>
      </c>
    </row>
    <row r="58" spans="1:21" ht="31.5" customHeight="1" thickBot="1" x14ac:dyDescent="0.2">
      <c r="B58" s="1232"/>
      <c r="C58" s="1233"/>
      <c r="D58" s="1237" t="s">
        <v>27</v>
      </c>
      <c r="E58" s="1238"/>
      <c r="F58" s="1238"/>
      <c r="G58" s="1238"/>
      <c r="H58" s="1238"/>
      <c r="I58" s="1238"/>
      <c r="J58" s="1239"/>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ON8H79vCnL2SOKUTzTDDQqGrtj00h6/cdXfUzcE8dmDU3hmX01EoCyBzH/sk9GH7r9mbFAb5bFISujkJQsnsQ==" saltValue="NyOoE9GpOW5Rwmhh72im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0" t="s">
        <v>30</v>
      </c>
      <c r="C41" s="1241"/>
      <c r="D41" s="102"/>
      <c r="E41" s="1246" t="s">
        <v>31</v>
      </c>
      <c r="F41" s="1246"/>
      <c r="G41" s="1246"/>
      <c r="H41" s="1247"/>
      <c r="I41" s="103">
        <v>5477</v>
      </c>
      <c r="J41" s="104">
        <v>5408</v>
      </c>
      <c r="K41" s="104">
        <v>5351</v>
      </c>
      <c r="L41" s="104">
        <v>6707</v>
      </c>
      <c r="M41" s="105">
        <v>6870</v>
      </c>
    </row>
    <row r="42" spans="2:13" ht="27.75" customHeight="1" x14ac:dyDescent="0.15">
      <c r="B42" s="1242"/>
      <c r="C42" s="1243"/>
      <c r="D42" s="106"/>
      <c r="E42" s="1248" t="s">
        <v>32</v>
      </c>
      <c r="F42" s="1248"/>
      <c r="G42" s="1248"/>
      <c r="H42" s="1249"/>
      <c r="I42" s="107">
        <v>303</v>
      </c>
      <c r="J42" s="108">
        <v>300</v>
      </c>
      <c r="K42" s="108">
        <v>279</v>
      </c>
      <c r="L42" s="108">
        <v>242</v>
      </c>
      <c r="M42" s="109">
        <v>204</v>
      </c>
    </row>
    <row r="43" spans="2:13" ht="27.75" customHeight="1" x14ac:dyDescent="0.15">
      <c r="B43" s="1242"/>
      <c r="C43" s="1243"/>
      <c r="D43" s="106"/>
      <c r="E43" s="1248" t="s">
        <v>33</v>
      </c>
      <c r="F43" s="1248"/>
      <c r="G43" s="1248"/>
      <c r="H43" s="1249"/>
      <c r="I43" s="107">
        <v>1631</v>
      </c>
      <c r="J43" s="108">
        <v>1436</v>
      </c>
      <c r="K43" s="108">
        <v>1389</v>
      </c>
      <c r="L43" s="108">
        <v>1241</v>
      </c>
      <c r="M43" s="109">
        <v>1140</v>
      </c>
    </row>
    <row r="44" spans="2:13" ht="27.75" customHeight="1" x14ac:dyDescent="0.15">
      <c r="B44" s="1242"/>
      <c r="C44" s="1243"/>
      <c r="D44" s="106"/>
      <c r="E44" s="1248" t="s">
        <v>34</v>
      </c>
      <c r="F44" s="1248"/>
      <c r="G44" s="1248"/>
      <c r="H44" s="1249"/>
      <c r="I44" s="107">
        <v>157</v>
      </c>
      <c r="J44" s="108">
        <v>121</v>
      </c>
      <c r="K44" s="108">
        <v>86</v>
      </c>
      <c r="L44" s="108">
        <v>58</v>
      </c>
      <c r="M44" s="109">
        <v>32</v>
      </c>
    </row>
    <row r="45" spans="2:13" ht="27.75" customHeight="1" x14ac:dyDescent="0.15">
      <c r="B45" s="1242"/>
      <c r="C45" s="1243"/>
      <c r="D45" s="106"/>
      <c r="E45" s="1248" t="s">
        <v>35</v>
      </c>
      <c r="F45" s="1248"/>
      <c r="G45" s="1248"/>
      <c r="H45" s="1249"/>
      <c r="I45" s="107">
        <v>753</v>
      </c>
      <c r="J45" s="108">
        <v>740</v>
      </c>
      <c r="K45" s="108">
        <v>733</v>
      </c>
      <c r="L45" s="108">
        <v>703</v>
      </c>
      <c r="M45" s="109">
        <v>714</v>
      </c>
    </row>
    <row r="46" spans="2:13" ht="27.75" customHeight="1" x14ac:dyDescent="0.15">
      <c r="B46" s="1242"/>
      <c r="C46" s="1243"/>
      <c r="D46" s="110"/>
      <c r="E46" s="1248" t="s">
        <v>36</v>
      </c>
      <c r="F46" s="1248"/>
      <c r="G46" s="1248"/>
      <c r="H46" s="1249"/>
      <c r="I46" s="107" t="s">
        <v>527</v>
      </c>
      <c r="J46" s="108" t="s">
        <v>527</v>
      </c>
      <c r="K46" s="108" t="s">
        <v>527</v>
      </c>
      <c r="L46" s="108" t="s">
        <v>527</v>
      </c>
      <c r="M46" s="109" t="s">
        <v>527</v>
      </c>
    </row>
    <row r="47" spans="2:13" ht="27.75" customHeight="1" x14ac:dyDescent="0.15">
      <c r="B47" s="1242"/>
      <c r="C47" s="1243"/>
      <c r="D47" s="111"/>
      <c r="E47" s="1250" t="s">
        <v>37</v>
      </c>
      <c r="F47" s="1251"/>
      <c r="G47" s="1251"/>
      <c r="H47" s="1252"/>
      <c r="I47" s="107" t="s">
        <v>527</v>
      </c>
      <c r="J47" s="108" t="s">
        <v>527</v>
      </c>
      <c r="K47" s="108" t="s">
        <v>527</v>
      </c>
      <c r="L47" s="108" t="s">
        <v>527</v>
      </c>
      <c r="M47" s="109" t="s">
        <v>527</v>
      </c>
    </row>
    <row r="48" spans="2:13" ht="27.75" customHeight="1" x14ac:dyDescent="0.15">
      <c r="B48" s="1242"/>
      <c r="C48" s="1243"/>
      <c r="D48" s="106"/>
      <c r="E48" s="1248" t="s">
        <v>38</v>
      </c>
      <c r="F48" s="1248"/>
      <c r="G48" s="1248"/>
      <c r="H48" s="1249"/>
      <c r="I48" s="107" t="s">
        <v>527</v>
      </c>
      <c r="J48" s="108" t="s">
        <v>527</v>
      </c>
      <c r="K48" s="108" t="s">
        <v>527</v>
      </c>
      <c r="L48" s="108" t="s">
        <v>527</v>
      </c>
      <c r="M48" s="109" t="s">
        <v>527</v>
      </c>
    </row>
    <row r="49" spans="2:13" ht="27.75" customHeight="1" x14ac:dyDescent="0.15">
      <c r="B49" s="1244"/>
      <c r="C49" s="1245"/>
      <c r="D49" s="106"/>
      <c r="E49" s="1248" t="s">
        <v>39</v>
      </c>
      <c r="F49" s="1248"/>
      <c r="G49" s="1248"/>
      <c r="H49" s="1249"/>
      <c r="I49" s="107" t="s">
        <v>527</v>
      </c>
      <c r="J49" s="108" t="s">
        <v>527</v>
      </c>
      <c r="K49" s="108" t="s">
        <v>527</v>
      </c>
      <c r="L49" s="108" t="s">
        <v>527</v>
      </c>
      <c r="M49" s="109" t="s">
        <v>527</v>
      </c>
    </row>
    <row r="50" spans="2:13" ht="27.75" customHeight="1" x14ac:dyDescent="0.15">
      <c r="B50" s="1253" t="s">
        <v>40</v>
      </c>
      <c r="C50" s="1254"/>
      <c r="D50" s="112"/>
      <c r="E50" s="1248" t="s">
        <v>41</v>
      </c>
      <c r="F50" s="1248"/>
      <c r="G50" s="1248"/>
      <c r="H50" s="1249"/>
      <c r="I50" s="107">
        <v>1101</v>
      </c>
      <c r="J50" s="108">
        <v>1701</v>
      </c>
      <c r="K50" s="108">
        <v>1733</v>
      </c>
      <c r="L50" s="108">
        <v>1536</v>
      </c>
      <c r="M50" s="109">
        <v>1523</v>
      </c>
    </row>
    <row r="51" spans="2:13" ht="27.75" customHeight="1" x14ac:dyDescent="0.15">
      <c r="B51" s="1242"/>
      <c r="C51" s="1243"/>
      <c r="D51" s="106"/>
      <c r="E51" s="1248" t="s">
        <v>42</v>
      </c>
      <c r="F51" s="1248"/>
      <c r="G51" s="1248"/>
      <c r="H51" s="1249"/>
      <c r="I51" s="107" t="s">
        <v>527</v>
      </c>
      <c r="J51" s="108" t="s">
        <v>527</v>
      </c>
      <c r="K51" s="108" t="s">
        <v>527</v>
      </c>
      <c r="L51" s="108" t="s">
        <v>527</v>
      </c>
      <c r="M51" s="109" t="s">
        <v>527</v>
      </c>
    </row>
    <row r="52" spans="2:13" ht="27.75" customHeight="1" x14ac:dyDescent="0.15">
      <c r="B52" s="1244"/>
      <c r="C52" s="1245"/>
      <c r="D52" s="106"/>
      <c r="E52" s="1248" t="s">
        <v>43</v>
      </c>
      <c r="F52" s="1248"/>
      <c r="G52" s="1248"/>
      <c r="H52" s="1249"/>
      <c r="I52" s="107">
        <v>5445</v>
      </c>
      <c r="J52" s="108">
        <v>5317</v>
      </c>
      <c r="K52" s="108">
        <v>5134</v>
      </c>
      <c r="L52" s="108">
        <v>5345</v>
      </c>
      <c r="M52" s="109">
        <v>5364</v>
      </c>
    </row>
    <row r="53" spans="2:13" ht="27.75" customHeight="1" thickBot="1" x14ac:dyDescent="0.2">
      <c r="B53" s="1255" t="s">
        <v>44</v>
      </c>
      <c r="C53" s="1256"/>
      <c r="D53" s="113"/>
      <c r="E53" s="1257" t="s">
        <v>45</v>
      </c>
      <c r="F53" s="1257"/>
      <c r="G53" s="1257"/>
      <c r="H53" s="1258"/>
      <c r="I53" s="114">
        <v>1775</v>
      </c>
      <c r="J53" s="115">
        <v>987</v>
      </c>
      <c r="K53" s="115">
        <v>971</v>
      </c>
      <c r="L53" s="115">
        <v>2070</v>
      </c>
      <c r="M53" s="116">
        <v>2073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j9sY51ilX/h/yve/lVJc4LxY4NUWWAaeD/z3qK6yx7tW6wic61HwFBzeiOziWg3e2YtE1SnFBv9W39hhu/wYA==" saltValue="WSPcxLXzNGX0DEVAMLTu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580</v>
      </c>
      <c r="G55" s="128">
        <v>580</v>
      </c>
      <c r="H55" s="129">
        <v>580</v>
      </c>
    </row>
    <row r="56" spans="2:8" ht="52.5" customHeight="1" x14ac:dyDescent="0.15">
      <c r="B56" s="130"/>
      <c r="C56" s="1269" t="s">
        <v>49</v>
      </c>
      <c r="D56" s="1269"/>
      <c r="E56" s="1270"/>
      <c r="F56" s="131">
        <v>13</v>
      </c>
      <c r="G56" s="131">
        <v>13</v>
      </c>
      <c r="H56" s="132">
        <v>13</v>
      </c>
    </row>
    <row r="57" spans="2:8" ht="53.25" customHeight="1" x14ac:dyDescent="0.15">
      <c r="B57" s="130"/>
      <c r="C57" s="1271" t="s">
        <v>50</v>
      </c>
      <c r="D57" s="1271"/>
      <c r="E57" s="1272"/>
      <c r="F57" s="133">
        <v>807</v>
      </c>
      <c r="G57" s="133">
        <v>527</v>
      </c>
      <c r="H57" s="134">
        <v>437</v>
      </c>
    </row>
    <row r="58" spans="2:8" ht="45.75" customHeight="1" x14ac:dyDescent="0.15">
      <c r="B58" s="135"/>
      <c r="C58" s="1259" t="s">
        <v>605</v>
      </c>
      <c r="D58" s="1260"/>
      <c r="E58" s="1261"/>
      <c r="F58" s="136">
        <v>700</v>
      </c>
      <c r="G58" s="136">
        <v>420</v>
      </c>
      <c r="H58" s="137">
        <v>320</v>
      </c>
    </row>
    <row r="59" spans="2:8" ht="45.75" customHeight="1" x14ac:dyDescent="0.15">
      <c r="B59" s="135"/>
      <c r="C59" s="1259" t="s">
        <v>606</v>
      </c>
      <c r="D59" s="1260"/>
      <c r="E59" s="1261"/>
      <c r="F59" s="136">
        <v>68</v>
      </c>
      <c r="G59" s="136">
        <v>68</v>
      </c>
      <c r="H59" s="137">
        <v>68</v>
      </c>
    </row>
    <row r="60" spans="2:8" ht="45.75" customHeight="1" x14ac:dyDescent="0.15">
      <c r="B60" s="135"/>
      <c r="C60" s="1259" t="s">
        <v>607</v>
      </c>
      <c r="D60" s="1260"/>
      <c r="E60" s="1261"/>
      <c r="F60" s="136">
        <v>21</v>
      </c>
      <c r="G60" s="136">
        <v>22</v>
      </c>
      <c r="H60" s="137">
        <v>23</v>
      </c>
    </row>
    <row r="61" spans="2:8" ht="45.75" customHeight="1" x14ac:dyDescent="0.15">
      <c r="B61" s="135"/>
      <c r="C61" s="1259" t="s">
        <v>608</v>
      </c>
      <c r="D61" s="1260"/>
      <c r="E61" s="1261"/>
      <c r="F61" s="136">
        <v>6</v>
      </c>
      <c r="G61" s="136">
        <v>7</v>
      </c>
      <c r="H61" s="137">
        <v>7</v>
      </c>
    </row>
    <row r="62" spans="2:8" ht="45.75" customHeight="1" thickBot="1" x14ac:dyDescent="0.2">
      <c r="B62" s="138"/>
      <c r="C62" s="1262" t="s">
        <v>609</v>
      </c>
      <c r="D62" s="1263"/>
      <c r="E62" s="1264"/>
      <c r="F62" s="139" t="s">
        <v>610</v>
      </c>
      <c r="G62" s="139" t="s">
        <v>610</v>
      </c>
      <c r="H62" s="140">
        <v>5</v>
      </c>
    </row>
    <row r="63" spans="2:8" ht="52.5" customHeight="1" thickBot="1" x14ac:dyDescent="0.2">
      <c r="B63" s="141"/>
      <c r="C63" s="1265" t="s">
        <v>51</v>
      </c>
      <c r="D63" s="1265"/>
      <c r="E63" s="1266"/>
      <c r="F63" s="142">
        <v>1399</v>
      </c>
      <c r="G63" s="142">
        <v>1120</v>
      </c>
      <c r="H63" s="143">
        <v>1029</v>
      </c>
    </row>
    <row r="64" spans="2:8" ht="15" customHeight="1" x14ac:dyDescent="0.15"/>
  </sheetData>
  <sheetProtection algorithmName="SHA-512" hashValue="aX+PDUUSvsqD1TnRzB2fVfvZjZvA5FLfhb0oYRYhghdUva55KNulk4lrtTqnQCzKeNRPJUGPerkDMPphUCi38w==" saltValue="8DkdK0jzg8lv6pFqBFJd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11198</v>
      </c>
      <c r="E3" s="162"/>
      <c r="F3" s="163">
        <v>67293</v>
      </c>
      <c r="G3" s="164"/>
      <c r="H3" s="165"/>
    </row>
    <row r="4" spans="1:8" x14ac:dyDescent="0.15">
      <c r="A4" s="166"/>
      <c r="B4" s="167"/>
      <c r="C4" s="168"/>
      <c r="D4" s="169">
        <v>8539</v>
      </c>
      <c r="E4" s="170"/>
      <c r="F4" s="171">
        <v>35076</v>
      </c>
      <c r="G4" s="172"/>
      <c r="H4" s="173"/>
    </row>
    <row r="5" spans="1:8" x14ac:dyDescent="0.15">
      <c r="A5" s="154" t="s">
        <v>561</v>
      </c>
      <c r="B5" s="159"/>
      <c r="C5" s="160"/>
      <c r="D5" s="161">
        <v>16704</v>
      </c>
      <c r="E5" s="162"/>
      <c r="F5" s="163">
        <v>67343</v>
      </c>
      <c r="G5" s="164"/>
      <c r="H5" s="165"/>
    </row>
    <row r="6" spans="1:8" x14ac:dyDescent="0.15">
      <c r="A6" s="166"/>
      <c r="B6" s="167"/>
      <c r="C6" s="168"/>
      <c r="D6" s="169">
        <v>9260</v>
      </c>
      <c r="E6" s="170"/>
      <c r="F6" s="171">
        <v>32865</v>
      </c>
      <c r="G6" s="172"/>
      <c r="H6" s="173"/>
    </row>
    <row r="7" spans="1:8" x14ac:dyDescent="0.15">
      <c r="A7" s="154" t="s">
        <v>562</v>
      </c>
      <c r="B7" s="159"/>
      <c r="C7" s="160"/>
      <c r="D7" s="161">
        <v>38447</v>
      </c>
      <c r="E7" s="162"/>
      <c r="F7" s="163">
        <v>73475</v>
      </c>
      <c r="G7" s="164"/>
      <c r="H7" s="165"/>
    </row>
    <row r="8" spans="1:8" x14ac:dyDescent="0.15">
      <c r="A8" s="166"/>
      <c r="B8" s="167"/>
      <c r="C8" s="168"/>
      <c r="D8" s="169">
        <v>31417</v>
      </c>
      <c r="E8" s="170"/>
      <c r="F8" s="171">
        <v>43072</v>
      </c>
      <c r="G8" s="172"/>
      <c r="H8" s="173"/>
    </row>
    <row r="9" spans="1:8" x14ac:dyDescent="0.15">
      <c r="A9" s="154" t="s">
        <v>563</v>
      </c>
      <c r="B9" s="159"/>
      <c r="C9" s="160"/>
      <c r="D9" s="161">
        <v>152471</v>
      </c>
      <c r="E9" s="162"/>
      <c r="F9" s="163">
        <v>87464</v>
      </c>
      <c r="G9" s="164"/>
      <c r="H9" s="165"/>
    </row>
    <row r="10" spans="1:8" x14ac:dyDescent="0.15">
      <c r="A10" s="166"/>
      <c r="B10" s="167"/>
      <c r="C10" s="168"/>
      <c r="D10" s="169">
        <v>139563</v>
      </c>
      <c r="E10" s="170"/>
      <c r="F10" s="171">
        <v>47479</v>
      </c>
      <c r="G10" s="172"/>
      <c r="H10" s="173"/>
    </row>
    <row r="11" spans="1:8" x14ac:dyDescent="0.15">
      <c r="A11" s="154" t="s">
        <v>564</v>
      </c>
      <c r="B11" s="159"/>
      <c r="C11" s="160"/>
      <c r="D11" s="161">
        <v>46662</v>
      </c>
      <c r="E11" s="162"/>
      <c r="F11" s="163">
        <v>96248</v>
      </c>
      <c r="G11" s="164"/>
      <c r="H11" s="165"/>
    </row>
    <row r="12" spans="1:8" x14ac:dyDescent="0.15">
      <c r="A12" s="166"/>
      <c r="B12" s="167"/>
      <c r="C12" s="174"/>
      <c r="D12" s="169">
        <v>35338</v>
      </c>
      <c r="E12" s="170"/>
      <c r="F12" s="171">
        <v>55768</v>
      </c>
      <c r="G12" s="172"/>
      <c r="H12" s="173"/>
    </row>
    <row r="13" spans="1:8" x14ac:dyDescent="0.15">
      <c r="A13" s="154"/>
      <c r="B13" s="159"/>
      <c r="C13" s="175"/>
      <c r="D13" s="176">
        <v>53096</v>
      </c>
      <c r="E13" s="177"/>
      <c r="F13" s="178">
        <v>78365</v>
      </c>
      <c r="G13" s="179"/>
      <c r="H13" s="165"/>
    </row>
    <row r="14" spans="1:8" x14ac:dyDescent="0.15">
      <c r="A14" s="166"/>
      <c r="B14" s="167"/>
      <c r="C14" s="168"/>
      <c r="D14" s="169">
        <v>44823</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6.31</v>
      </c>
      <c r="C19" s="180">
        <f>ROUND(VALUE(SUBSTITUTE(実質収支比率等に係る経年分析!G$48,"▲","-")),2)</f>
        <v>8.4600000000000009</v>
      </c>
      <c r="D19" s="180">
        <f>ROUND(VALUE(SUBSTITUTE(実質収支比率等に係る経年分析!H$48,"▲","-")),2)</f>
        <v>7.5</v>
      </c>
      <c r="E19" s="180">
        <f>ROUND(VALUE(SUBSTITUTE(実質収支比率等に係る経年分析!I$48,"▲","-")),2)</f>
        <v>9.56</v>
      </c>
      <c r="F19" s="180">
        <f>ROUND(VALUE(SUBSTITUTE(実質収支比率等に係る経年分析!J$48,"▲","-")),2)</f>
        <v>11.57</v>
      </c>
    </row>
    <row r="20" spans="1:11" x14ac:dyDescent="0.15">
      <c r="A20" s="180" t="s">
        <v>55</v>
      </c>
      <c r="B20" s="180">
        <f>ROUND(VALUE(SUBSTITUTE(実質収支比率等に係る経年分析!F$47,"▲","-")),2)</f>
        <v>8.3000000000000007</v>
      </c>
      <c r="C20" s="180">
        <f>ROUND(VALUE(SUBSTITUTE(実質収支比率等に係る経年分析!G$47,"▲","-")),2)</f>
        <v>14.98</v>
      </c>
      <c r="D20" s="180">
        <f>ROUND(VALUE(SUBSTITUTE(実質収支比率等に係る経年分析!H$47,"▲","-")),2)</f>
        <v>15.01</v>
      </c>
      <c r="E20" s="180">
        <f>ROUND(VALUE(SUBSTITUTE(実質収支比率等に係る経年分析!I$47,"▲","-")),2)</f>
        <v>14.89</v>
      </c>
      <c r="F20" s="180">
        <f>ROUND(VALUE(SUBSTITUTE(実質収支比率等に係る経年分析!J$47,"▲","-")),2)</f>
        <v>14.23</v>
      </c>
    </row>
    <row r="21" spans="1:11" x14ac:dyDescent="0.15">
      <c r="A21" s="180" t="s">
        <v>56</v>
      </c>
      <c r="B21" s="180">
        <f>IF(ISNUMBER(VALUE(SUBSTITUTE(実質収支比率等に係る経年分析!F$49,"▲","-"))),ROUND(VALUE(SUBSTITUTE(実質収支比率等に係る経年分析!F$49,"▲","-")),2),NA())</f>
        <v>-1.73</v>
      </c>
      <c r="C21" s="180">
        <f>IF(ISNUMBER(VALUE(SUBSTITUTE(実質収支比率等に係る経年分析!G$49,"▲","-"))),ROUND(VALUE(SUBSTITUTE(実質収支比率等に係る経年分析!G$49,"▲","-")),2),NA())</f>
        <v>9.07</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2.12</v>
      </c>
      <c r="F21" s="180">
        <f>IF(ISNUMBER(VALUE(SUBSTITUTE(実質収支比率等に係る経年分析!J$49,"▲","-"))),ROUND(VALUE(SUBSTITUTE(実質収支比率等に係る経年分析!J$49,"▲","-")),2),NA())</f>
        <v>2.44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17.059999999999999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425</v>
      </c>
      <c r="E42" s="182"/>
      <c r="F42" s="182"/>
      <c r="G42" s="182">
        <f>'実質公債費比率（分子）の構造'!L$52</f>
        <v>441</v>
      </c>
      <c r="H42" s="182"/>
      <c r="I42" s="182"/>
      <c r="J42" s="182">
        <f>'実質公債費比率（分子）の構造'!M$52</f>
        <v>447</v>
      </c>
      <c r="K42" s="182"/>
      <c r="L42" s="182"/>
      <c r="M42" s="182">
        <f>'実質公債費比率（分子）の構造'!N$52</f>
        <v>444</v>
      </c>
      <c r="N42" s="182"/>
      <c r="O42" s="182"/>
      <c r="P42" s="182">
        <f>'実質公債費比率（分子）の構造'!O$52</f>
        <v>446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20</v>
      </c>
      <c r="I44" s="182"/>
      <c r="J44" s="182"/>
      <c r="K44" s="182">
        <f>'実質公債費比率（分子）の構造'!N$50</f>
        <v>38</v>
      </c>
      <c r="L44" s="182"/>
      <c r="M44" s="182"/>
      <c r="N44" s="182">
        <f>'実質公債費比率（分子）の構造'!O$50</f>
        <v>38</v>
      </c>
      <c r="O44" s="182"/>
      <c r="P44" s="182"/>
    </row>
    <row r="45" spans="1:16" x14ac:dyDescent="0.15">
      <c r="A45" s="182" t="s">
        <v>66</v>
      </c>
      <c r="B45" s="182">
        <f>'実質公債費比率（分子）の構造'!K$49</f>
        <v>37</v>
      </c>
      <c r="C45" s="182"/>
      <c r="D45" s="182"/>
      <c r="E45" s="182">
        <f>'実質公債費比率（分子）の構造'!L$49</f>
        <v>37</v>
      </c>
      <c r="F45" s="182"/>
      <c r="G45" s="182"/>
      <c r="H45" s="182">
        <f>'実質公債費比率（分子）の構造'!M$49</f>
        <v>37</v>
      </c>
      <c r="I45" s="182"/>
      <c r="J45" s="182"/>
      <c r="K45" s="182">
        <f>'実質公債費比率（分子）の構造'!N$49</f>
        <v>37</v>
      </c>
      <c r="L45" s="182"/>
      <c r="M45" s="182"/>
      <c r="N45" s="182">
        <f>'実質公債費比率（分子）の構造'!O$49</f>
        <v>37</v>
      </c>
      <c r="O45" s="182"/>
      <c r="P45" s="182"/>
    </row>
    <row r="46" spans="1:16" x14ac:dyDescent="0.15">
      <c r="A46" s="182" t="s">
        <v>67</v>
      </c>
      <c r="B46" s="182">
        <f>'実質公債費比率（分子）の構造'!K$48</f>
        <v>178</v>
      </c>
      <c r="C46" s="182"/>
      <c r="D46" s="182"/>
      <c r="E46" s="182">
        <f>'実質公債費比率（分子）の構造'!L$48</f>
        <v>171</v>
      </c>
      <c r="F46" s="182"/>
      <c r="G46" s="182"/>
      <c r="H46" s="182">
        <f>'実質公債費比率（分子）の構造'!M$48</f>
        <v>159</v>
      </c>
      <c r="I46" s="182"/>
      <c r="J46" s="182"/>
      <c r="K46" s="182">
        <f>'実質公債費比率（分子）の構造'!N$48</f>
        <v>121</v>
      </c>
      <c r="L46" s="182"/>
      <c r="M46" s="182"/>
      <c r="N46" s="182">
        <f>'実質公債費比率（分子）の構造'!O$48</f>
        <v>127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402</v>
      </c>
      <c r="C49" s="182"/>
      <c r="D49" s="182"/>
      <c r="E49" s="182">
        <f>'実質公債費比率（分子）の構造'!L$45</f>
        <v>435</v>
      </c>
      <c r="F49" s="182"/>
      <c r="G49" s="182"/>
      <c r="H49" s="182">
        <f>'実質公債費比率（分子）の構造'!M$45</f>
        <v>447</v>
      </c>
      <c r="I49" s="182"/>
      <c r="J49" s="182"/>
      <c r="K49" s="182">
        <f>'実質公債費比率（分子）の構造'!N$45</f>
        <v>450</v>
      </c>
      <c r="L49" s="182"/>
      <c r="M49" s="182"/>
      <c r="N49" s="182">
        <f>'実質公債費比率（分子）の構造'!O$45</f>
        <v>457</v>
      </c>
      <c r="O49" s="182"/>
      <c r="P49" s="182"/>
    </row>
    <row r="50" spans="1:16" x14ac:dyDescent="0.15">
      <c r="A50" s="182" t="s">
        <v>71</v>
      </c>
      <c r="B50" s="182" t="e">
        <f>NA()</f>
        <v>#N/A</v>
      </c>
      <c r="C50" s="182">
        <f>IF(ISNUMBER('実質公債費比率（分子）の構造'!K$53),'実質公債費比率（分子）の構造'!K$53,NA())</f>
        <v>195</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216</v>
      </c>
      <c r="J50" s="182" t="e">
        <f>NA()</f>
        <v>#N/A</v>
      </c>
      <c r="K50" s="182" t="e">
        <f>NA()</f>
        <v>#N/A</v>
      </c>
      <c r="L50" s="182">
        <f>IF(ISNUMBER('実質公債費比率（分子）の構造'!N$53),'実質公債費比率（分子）の構造'!N$53,NA())</f>
        <v>202</v>
      </c>
      <c r="M50" s="182" t="e">
        <f>NA()</f>
        <v>#N/A</v>
      </c>
      <c r="N50" s="182" t="e">
        <f>NA()</f>
        <v>#N/A</v>
      </c>
      <c r="O50" s="182">
        <f>IF(ISNUMBER('実質公債費比率（分子）の構造'!O$53),'実質公債費比率（分子）の構造'!O$53,NA())</f>
        <v>213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5445</v>
      </c>
      <c r="E56" s="181"/>
      <c r="F56" s="181"/>
      <c r="G56" s="181">
        <f>'将来負担比率（分子）の構造'!J$52</f>
        <v>5317</v>
      </c>
      <c r="H56" s="181"/>
      <c r="I56" s="181"/>
      <c r="J56" s="181">
        <f>'将来負担比率（分子）の構造'!K$52</f>
        <v>5134</v>
      </c>
      <c r="K56" s="181"/>
      <c r="L56" s="181"/>
      <c r="M56" s="181">
        <f>'将来負担比率（分子）の構造'!L$52</f>
        <v>5345</v>
      </c>
      <c r="N56" s="181"/>
      <c r="O56" s="181"/>
      <c r="P56" s="181">
        <f>'将来負担比率（分子）の構造'!M$52</f>
        <v>5364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1101</v>
      </c>
      <c r="E58" s="181"/>
      <c r="F58" s="181"/>
      <c r="G58" s="181">
        <f>'将来負担比率（分子）の構造'!J$50</f>
        <v>1701</v>
      </c>
      <c r="H58" s="181"/>
      <c r="I58" s="181"/>
      <c r="J58" s="181">
        <f>'将来負担比率（分子）の構造'!K$50</f>
        <v>1733</v>
      </c>
      <c r="K58" s="181"/>
      <c r="L58" s="181"/>
      <c r="M58" s="181">
        <f>'将来負担比率（分子）の構造'!L$50</f>
        <v>1536</v>
      </c>
      <c r="N58" s="181"/>
      <c r="O58" s="181"/>
      <c r="P58" s="181">
        <f>'将来負担比率（分子）の構造'!M$50</f>
        <v>1523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753</v>
      </c>
      <c r="C62" s="181"/>
      <c r="D62" s="181"/>
      <c r="E62" s="181">
        <f>'将来負担比率（分子）の構造'!J$45</f>
        <v>740</v>
      </c>
      <c r="F62" s="181"/>
      <c r="G62" s="181"/>
      <c r="H62" s="181">
        <f>'将来負担比率（分子）の構造'!K$45</f>
        <v>733</v>
      </c>
      <c r="I62" s="181"/>
      <c r="J62" s="181"/>
      <c r="K62" s="181">
        <f>'将来負担比率（分子）の構造'!L$45</f>
        <v>703</v>
      </c>
      <c r="L62" s="181"/>
      <c r="M62" s="181"/>
      <c r="N62" s="181">
        <f>'将来負担比率（分子）の構造'!M$45</f>
        <v>714</v>
      </c>
      <c r="O62" s="181"/>
      <c r="P62" s="181"/>
    </row>
    <row r="63" spans="1:16" x14ac:dyDescent="0.15">
      <c r="A63" s="181" t="s">
        <v>34</v>
      </c>
      <c r="B63" s="181">
        <f>'将来負担比率（分子）の構造'!I$44</f>
        <v>157</v>
      </c>
      <c r="C63" s="181"/>
      <c r="D63" s="181"/>
      <c r="E63" s="181">
        <f>'将来負担比率（分子）の構造'!J$44</f>
        <v>121</v>
      </c>
      <c r="F63" s="181"/>
      <c r="G63" s="181"/>
      <c r="H63" s="181">
        <f>'将来負担比率（分子）の構造'!K$44</f>
        <v>86</v>
      </c>
      <c r="I63" s="181"/>
      <c r="J63" s="181"/>
      <c r="K63" s="181">
        <f>'将来負担比率（分子）の構造'!L$44</f>
        <v>58</v>
      </c>
      <c r="L63" s="181"/>
      <c r="M63" s="181"/>
      <c r="N63" s="181">
        <f>'将来負担比率（分子）の構造'!M$44</f>
        <v>32</v>
      </c>
      <c r="O63" s="181"/>
      <c r="P63" s="181"/>
    </row>
    <row r="64" spans="1:16" x14ac:dyDescent="0.15">
      <c r="A64" s="181" t="s">
        <v>33</v>
      </c>
      <c r="B64" s="181">
        <f>'将来負担比率（分子）の構造'!I$43</f>
        <v>1631</v>
      </c>
      <c r="C64" s="181"/>
      <c r="D64" s="181"/>
      <c r="E64" s="181">
        <f>'将来負担比率（分子）の構造'!J$43</f>
        <v>1436</v>
      </c>
      <c r="F64" s="181"/>
      <c r="G64" s="181"/>
      <c r="H64" s="181">
        <f>'将来負担比率（分子）の構造'!K$43</f>
        <v>1389</v>
      </c>
      <c r="I64" s="181"/>
      <c r="J64" s="181"/>
      <c r="K64" s="181">
        <f>'将来負担比率（分子）の構造'!L$43</f>
        <v>1241</v>
      </c>
      <c r="L64" s="181"/>
      <c r="M64" s="181"/>
      <c r="N64" s="181">
        <f>'将来負担比率（分子）の構造'!M$43</f>
        <v>1140</v>
      </c>
      <c r="O64" s="181"/>
      <c r="P64" s="181"/>
    </row>
    <row r="65" spans="1:16" x14ac:dyDescent="0.15">
      <c r="A65" s="181" t="s">
        <v>32</v>
      </c>
      <c r="B65" s="181">
        <f>'将来負担比率（分子）の構造'!I$42</f>
        <v>303</v>
      </c>
      <c r="C65" s="181"/>
      <c r="D65" s="181"/>
      <c r="E65" s="181">
        <f>'将来負担比率（分子）の構造'!J$42</f>
        <v>300</v>
      </c>
      <c r="F65" s="181"/>
      <c r="G65" s="181"/>
      <c r="H65" s="181">
        <f>'将来負担比率（分子）の構造'!K$42</f>
        <v>279</v>
      </c>
      <c r="I65" s="181"/>
      <c r="J65" s="181"/>
      <c r="K65" s="181">
        <f>'将来負担比率（分子）の構造'!L$42</f>
        <v>242</v>
      </c>
      <c r="L65" s="181"/>
      <c r="M65" s="181"/>
      <c r="N65" s="181">
        <f>'将来負担比率（分子）の構造'!M$42</f>
        <v>204</v>
      </c>
      <c r="O65" s="181"/>
      <c r="P65" s="181"/>
    </row>
    <row r="66" spans="1:16" x14ac:dyDescent="0.15">
      <c r="A66" s="181" t="s">
        <v>31</v>
      </c>
      <c r="B66" s="181">
        <f>'将来負担比率（分子）の構造'!I$41</f>
        <v>5477</v>
      </c>
      <c r="C66" s="181"/>
      <c r="D66" s="181"/>
      <c r="E66" s="181">
        <f>'将来負担比率（分子）の構造'!J$41</f>
        <v>5408</v>
      </c>
      <c r="F66" s="181"/>
      <c r="G66" s="181"/>
      <c r="H66" s="181">
        <f>'将来負担比率（分子）の構造'!K$41</f>
        <v>5351</v>
      </c>
      <c r="I66" s="181"/>
      <c r="J66" s="181"/>
      <c r="K66" s="181">
        <f>'将来負担比率（分子）の構造'!L$41</f>
        <v>6707</v>
      </c>
      <c r="L66" s="181"/>
      <c r="M66" s="181"/>
      <c r="N66" s="181">
        <f>'将来負担比率（分子）の構造'!M$41</f>
        <v>6870</v>
      </c>
      <c r="O66" s="181"/>
      <c r="P66" s="181"/>
    </row>
    <row r="67" spans="1:16" x14ac:dyDescent="0.15">
      <c r="A67" s="181" t="s">
        <v>75</v>
      </c>
      <c r="B67" s="181" t="e">
        <f>NA()</f>
        <v>#N/A</v>
      </c>
      <c r="C67" s="181">
        <f>IF(ISNUMBER('将来負担比率（分子）の構造'!I$53), IF('将来負担比率（分子）の構造'!I$53 &lt; 0, 0, '将来負担比率（分子）の構造'!I$53), NA())</f>
        <v>1775</v>
      </c>
      <c r="D67" s="181" t="e">
        <f>NA()</f>
        <v>#N/A</v>
      </c>
      <c r="E67" s="181" t="e">
        <f>NA()</f>
        <v>#N/A</v>
      </c>
      <c r="F67" s="181">
        <f>IF(ISNUMBER('将来負担比率（分子）の構造'!J$53), IF('将来負担比率（分子）の構造'!J$53 &lt; 0, 0, '将来負担比率（分子）の構造'!J$53), NA())</f>
        <v>987</v>
      </c>
      <c r="G67" s="181" t="e">
        <f>NA()</f>
        <v>#N/A</v>
      </c>
      <c r="H67" s="181" t="e">
        <f>NA()</f>
        <v>#N/A</v>
      </c>
      <c r="I67" s="181">
        <f>IF(ISNUMBER('将来負担比率（分子）の構造'!K$53), IF('将来負担比率（分子）の構造'!K$53 &lt; 0, 0, '将来負担比率（分子）の構造'!K$53), NA())</f>
        <v>971</v>
      </c>
      <c r="J67" s="181" t="e">
        <f>NA()</f>
        <v>#N/A</v>
      </c>
      <c r="K67" s="181" t="e">
        <f>NA()</f>
        <v>#N/A</v>
      </c>
      <c r="L67" s="181">
        <f>IF(ISNUMBER('将来負担比率（分子）の構造'!L$53), IF('将来負担比率（分子）の構造'!L$53 &lt; 0, 0, '将来負担比率（分子）の構造'!L$53), NA())</f>
        <v>2070</v>
      </c>
      <c r="M67" s="181" t="e">
        <f>NA()</f>
        <v>#N/A</v>
      </c>
      <c r="N67" s="181" t="e">
        <f>NA()</f>
        <v>#N/A</v>
      </c>
      <c r="O67" s="181">
        <f>IF(ISNUMBER('将来負担比率（分子）の構造'!M$53), IF('将来負担比率（分子）の構造'!M$53 &lt; 0, 0, '将来負担比率（分子）の構造'!M$53), NA())</f>
        <v>2073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580</v>
      </c>
      <c r="C72" s="185">
        <f>基金残高に係る経年分析!G55</f>
        <v>580</v>
      </c>
      <c r="D72" s="185">
        <f>基金残高に係る経年分析!H55</f>
        <v>580</v>
      </c>
    </row>
    <row r="73" spans="1:16" x14ac:dyDescent="0.15">
      <c r="A73" s="184" t="s">
        <v>78</v>
      </c>
      <c r="B73" s="185">
        <f>基金残高に係る経年分析!F56</f>
        <v>13</v>
      </c>
      <c r="C73" s="185">
        <f>基金残高に係る経年分析!G56</f>
        <v>13</v>
      </c>
      <c r="D73" s="185">
        <f>基金残高に係る経年分析!H56</f>
        <v>13</v>
      </c>
    </row>
    <row r="74" spans="1:16" x14ac:dyDescent="0.15">
      <c r="A74" s="184" t="s">
        <v>79</v>
      </c>
      <c r="B74" s="185">
        <f>基金残高に係る経年分析!F57</f>
        <v>807</v>
      </c>
      <c r="C74" s="185">
        <f>基金残高に係る経年分析!G57</f>
        <v>527</v>
      </c>
      <c r="D74" s="185">
        <f>基金残高に係る経年分析!H57</f>
        <v>437</v>
      </c>
    </row>
  </sheetData>
  <sheetProtection algorithmName="SHA-512" hashValue="pKYu6+8yafmqzK98iLD3F+yCWvx38Pt/FjNxBNu865sJrWqCZ4a62Opamp4ux5S724nNQbD4xCBnPBsxivAwuA==" saltValue="N21Oo0whS9TzlOSfx4S0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2907934</v>
      </c>
      <c r="S5" s="637"/>
      <c r="T5" s="637"/>
      <c r="U5" s="637"/>
      <c r="V5" s="637"/>
      <c r="W5" s="637"/>
      <c r="X5" s="637"/>
      <c r="Y5" s="638"/>
      <c r="Z5" s="639">
        <v>32.4</v>
      </c>
      <c r="AA5" s="639"/>
      <c r="AB5" s="639"/>
      <c r="AC5" s="639"/>
      <c r="AD5" s="640">
        <v>2907934</v>
      </c>
      <c r="AE5" s="640"/>
      <c r="AF5" s="640"/>
      <c r="AG5" s="640"/>
      <c r="AH5" s="640"/>
      <c r="AI5" s="640"/>
      <c r="AJ5" s="640"/>
      <c r="AK5" s="640"/>
      <c r="AL5" s="641">
        <v>79.2</v>
      </c>
      <c r="AM5" s="642"/>
      <c r="AN5" s="642"/>
      <c r="AO5" s="643"/>
      <c r="AP5" s="633" t="s">
        <v>229</v>
      </c>
      <c r="AQ5" s="634"/>
      <c r="AR5" s="634"/>
      <c r="AS5" s="634"/>
      <c r="AT5" s="634"/>
      <c r="AU5" s="634"/>
      <c r="AV5" s="634"/>
      <c r="AW5" s="634"/>
      <c r="AX5" s="634"/>
      <c r="AY5" s="634"/>
      <c r="AZ5" s="634"/>
      <c r="BA5" s="634"/>
      <c r="BB5" s="634"/>
      <c r="BC5" s="634"/>
      <c r="BD5" s="634"/>
      <c r="BE5" s="634"/>
      <c r="BF5" s="635"/>
      <c r="BG5" s="647">
        <v>2907934</v>
      </c>
      <c r="BH5" s="648"/>
      <c r="BI5" s="648"/>
      <c r="BJ5" s="648"/>
      <c r="BK5" s="648"/>
      <c r="BL5" s="648"/>
      <c r="BM5" s="648"/>
      <c r="BN5" s="649"/>
      <c r="BO5" s="650">
        <v>100</v>
      </c>
      <c r="BP5" s="650"/>
      <c r="BQ5" s="650"/>
      <c r="BR5" s="650"/>
      <c r="BS5" s="651">
        <v>13921</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39408</v>
      </c>
      <c r="S6" s="648"/>
      <c r="T6" s="648"/>
      <c r="U6" s="648"/>
      <c r="V6" s="648"/>
      <c r="W6" s="648"/>
      <c r="X6" s="648"/>
      <c r="Y6" s="649"/>
      <c r="Z6" s="650">
        <v>0.4</v>
      </c>
      <c r="AA6" s="650"/>
      <c r="AB6" s="650"/>
      <c r="AC6" s="650"/>
      <c r="AD6" s="651">
        <v>39408</v>
      </c>
      <c r="AE6" s="651"/>
      <c r="AF6" s="651"/>
      <c r="AG6" s="651"/>
      <c r="AH6" s="651"/>
      <c r="AI6" s="651"/>
      <c r="AJ6" s="651"/>
      <c r="AK6" s="651"/>
      <c r="AL6" s="652">
        <v>1.1000000000000001</v>
      </c>
      <c r="AM6" s="653"/>
      <c r="AN6" s="653"/>
      <c r="AO6" s="654"/>
      <c r="AP6" s="644" t="s">
        <v>234</v>
      </c>
      <c r="AQ6" s="645"/>
      <c r="AR6" s="645"/>
      <c r="AS6" s="645"/>
      <c r="AT6" s="645"/>
      <c r="AU6" s="645"/>
      <c r="AV6" s="645"/>
      <c r="AW6" s="645"/>
      <c r="AX6" s="645"/>
      <c r="AY6" s="645"/>
      <c r="AZ6" s="645"/>
      <c r="BA6" s="645"/>
      <c r="BB6" s="645"/>
      <c r="BC6" s="645"/>
      <c r="BD6" s="645"/>
      <c r="BE6" s="645"/>
      <c r="BF6" s="646"/>
      <c r="BG6" s="647">
        <v>2907934</v>
      </c>
      <c r="BH6" s="648"/>
      <c r="BI6" s="648"/>
      <c r="BJ6" s="648"/>
      <c r="BK6" s="648"/>
      <c r="BL6" s="648"/>
      <c r="BM6" s="648"/>
      <c r="BN6" s="649"/>
      <c r="BO6" s="650">
        <v>100</v>
      </c>
      <c r="BP6" s="650"/>
      <c r="BQ6" s="650"/>
      <c r="BR6" s="650"/>
      <c r="BS6" s="651">
        <v>13921</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93270</v>
      </c>
      <c r="CS6" s="648"/>
      <c r="CT6" s="648"/>
      <c r="CU6" s="648"/>
      <c r="CV6" s="648"/>
      <c r="CW6" s="648"/>
      <c r="CX6" s="648"/>
      <c r="CY6" s="649"/>
      <c r="CZ6" s="641">
        <v>1.1000000000000001</v>
      </c>
      <c r="DA6" s="642"/>
      <c r="DB6" s="642"/>
      <c r="DC6" s="661"/>
      <c r="DD6" s="656" t="s">
        <v>183</v>
      </c>
      <c r="DE6" s="648"/>
      <c r="DF6" s="648"/>
      <c r="DG6" s="648"/>
      <c r="DH6" s="648"/>
      <c r="DI6" s="648"/>
      <c r="DJ6" s="648"/>
      <c r="DK6" s="648"/>
      <c r="DL6" s="648"/>
      <c r="DM6" s="648"/>
      <c r="DN6" s="648"/>
      <c r="DO6" s="648"/>
      <c r="DP6" s="649"/>
      <c r="DQ6" s="656">
        <v>93235</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1527</v>
      </c>
      <c r="S7" s="648"/>
      <c r="T7" s="648"/>
      <c r="U7" s="648"/>
      <c r="V7" s="648"/>
      <c r="W7" s="648"/>
      <c r="X7" s="648"/>
      <c r="Y7" s="649"/>
      <c r="Z7" s="650">
        <v>0</v>
      </c>
      <c r="AA7" s="650"/>
      <c r="AB7" s="650"/>
      <c r="AC7" s="650"/>
      <c r="AD7" s="651">
        <v>1527</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1291039</v>
      </c>
      <c r="BH7" s="648"/>
      <c r="BI7" s="648"/>
      <c r="BJ7" s="648"/>
      <c r="BK7" s="648"/>
      <c r="BL7" s="648"/>
      <c r="BM7" s="648"/>
      <c r="BN7" s="649"/>
      <c r="BO7" s="650">
        <v>44.4</v>
      </c>
      <c r="BP7" s="650"/>
      <c r="BQ7" s="650"/>
      <c r="BR7" s="650"/>
      <c r="BS7" s="651">
        <v>13921</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3313946</v>
      </c>
      <c r="CS7" s="648"/>
      <c r="CT7" s="648"/>
      <c r="CU7" s="648"/>
      <c r="CV7" s="648"/>
      <c r="CW7" s="648"/>
      <c r="CX7" s="648"/>
      <c r="CY7" s="649"/>
      <c r="CZ7" s="650">
        <v>39.299999999999997</v>
      </c>
      <c r="DA7" s="650"/>
      <c r="DB7" s="650"/>
      <c r="DC7" s="650"/>
      <c r="DD7" s="656">
        <v>371727</v>
      </c>
      <c r="DE7" s="648"/>
      <c r="DF7" s="648"/>
      <c r="DG7" s="648"/>
      <c r="DH7" s="648"/>
      <c r="DI7" s="648"/>
      <c r="DJ7" s="648"/>
      <c r="DK7" s="648"/>
      <c r="DL7" s="648"/>
      <c r="DM7" s="648"/>
      <c r="DN7" s="648"/>
      <c r="DO7" s="648"/>
      <c r="DP7" s="649"/>
      <c r="DQ7" s="656">
        <v>1132263</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12927</v>
      </c>
      <c r="S8" s="648"/>
      <c r="T8" s="648"/>
      <c r="U8" s="648"/>
      <c r="V8" s="648"/>
      <c r="W8" s="648"/>
      <c r="X8" s="648"/>
      <c r="Y8" s="649"/>
      <c r="Z8" s="650">
        <v>0.1</v>
      </c>
      <c r="AA8" s="650"/>
      <c r="AB8" s="650"/>
      <c r="AC8" s="650"/>
      <c r="AD8" s="651">
        <v>12927</v>
      </c>
      <c r="AE8" s="651"/>
      <c r="AF8" s="651"/>
      <c r="AG8" s="651"/>
      <c r="AH8" s="651"/>
      <c r="AI8" s="651"/>
      <c r="AJ8" s="651"/>
      <c r="AK8" s="651"/>
      <c r="AL8" s="652">
        <v>0.4</v>
      </c>
      <c r="AM8" s="653"/>
      <c r="AN8" s="653"/>
      <c r="AO8" s="654"/>
      <c r="AP8" s="644" t="s">
        <v>240</v>
      </c>
      <c r="AQ8" s="645"/>
      <c r="AR8" s="645"/>
      <c r="AS8" s="645"/>
      <c r="AT8" s="645"/>
      <c r="AU8" s="645"/>
      <c r="AV8" s="645"/>
      <c r="AW8" s="645"/>
      <c r="AX8" s="645"/>
      <c r="AY8" s="645"/>
      <c r="AZ8" s="645"/>
      <c r="BA8" s="645"/>
      <c r="BB8" s="645"/>
      <c r="BC8" s="645"/>
      <c r="BD8" s="645"/>
      <c r="BE8" s="645"/>
      <c r="BF8" s="646"/>
      <c r="BG8" s="647">
        <v>32514</v>
      </c>
      <c r="BH8" s="648"/>
      <c r="BI8" s="648"/>
      <c r="BJ8" s="648"/>
      <c r="BK8" s="648"/>
      <c r="BL8" s="648"/>
      <c r="BM8" s="648"/>
      <c r="BN8" s="649"/>
      <c r="BO8" s="650">
        <v>1.1000000000000001</v>
      </c>
      <c r="BP8" s="650"/>
      <c r="BQ8" s="650"/>
      <c r="BR8" s="650"/>
      <c r="BS8" s="656" t="s">
        <v>241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2079383</v>
      </c>
      <c r="CS8" s="648"/>
      <c r="CT8" s="648"/>
      <c r="CU8" s="648"/>
      <c r="CV8" s="648"/>
      <c r="CW8" s="648"/>
      <c r="CX8" s="648"/>
      <c r="CY8" s="649"/>
      <c r="CZ8" s="650">
        <v>24.7</v>
      </c>
      <c r="DA8" s="650"/>
      <c r="DB8" s="650"/>
      <c r="DC8" s="650"/>
      <c r="DD8" s="656">
        <v>36918</v>
      </c>
      <c r="DE8" s="648"/>
      <c r="DF8" s="648"/>
      <c r="DG8" s="648"/>
      <c r="DH8" s="648"/>
      <c r="DI8" s="648"/>
      <c r="DJ8" s="648"/>
      <c r="DK8" s="648"/>
      <c r="DL8" s="648"/>
      <c r="DM8" s="648"/>
      <c r="DN8" s="648"/>
      <c r="DO8" s="648"/>
      <c r="DP8" s="649"/>
      <c r="DQ8" s="656">
        <v>948133</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15338</v>
      </c>
      <c r="S9" s="648"/>
      <c r="T9" s="648"/>
      <c r="U9" s="648"/>
      <c r="V9" s="648"/>
      <c r="W9" s="648"/>
      <c r="X9" s="648"/>
      <c r="Y9" s="649"/>
      <c r="Z9" s="650">
        <v>0.2</v>
      </c>
      <c r="AA9" s="650"/>
      <c r="AB9" s="650"/>
      <c r="AC9" s="650"/>
      <c r="AD9" s="651">
        <v>15338</v>
      </c>
      <c r="AE9" s="651"/>
      <c r="AF9" s="651"/>
      <c r="AG9" s="651"/>
      <c r="AH9" s="651"/>
      <c r="AI9" s="651"/>
      <c r="AJ9" s="651"/>
      <c r="AK9" s="651"/>
      <c r="AL9" s="652">
        <v>0.4</v>
      </c>
      <c r="AM9" s="653"/>
      <c r="AN9" s="653"/>
      <c r="AO9" s="654"/>
      <c r="AP9" s="644" t="s">
        <v>244</v>
      </c>
      <c r="AQ9" s="645"/>
      <c r="AR9" s="645"/>
      <c r="AS9" s="645"/>
      <c r="AT9" s="645"/>
      <c r="AU9" s="645"/>
      <c r="AV9" s="645"/>
      <c r="AW9" s="645"/>
      <c r="AX9" s="645"/>
      <c r="AY9" s="645"/>
      <c r="AZ9" s="645"/>
      <c r="BA9" s="645"/>
      <c r="BB9" s="645"/>
      <c r="BC9" s="645"/>
      <c r="BD9" s="645"/>
      <c r="BE9" s="645"/>
      <c r="BF9" s="646"/>
      <c r="BG9" s="647">
        <v>1117354</v>
      </c>
      <c r="BH9" s="648"/>
      <c r="BI9" s="648"/>
      <c r="BJ9" s="648"/>
      <c r="BK9" s="648"/>
      <c r="BL9" s="648"/>
      <c r="BM9" s="648"/>
      <c r="BN9" s="649"/>
      <c r="BO9" s="650">
        <v>38.4</v>
      </c>
      <c r="BP9" s="650"/>
      <c r="BQ9" s="650"/>
      <c r="BR9" s="650"/>
      <c r="BS9" s="656" t="s">
        <v>183</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529073</v>
      </c>
      <c r="CS9" s="648"/>
      <c r="CT9" s="648"/>
      <c r="CU9" s="648"/>
      <c r="CV9" s="648"/>
      <c r="CW9" s="648"/>
      <c r="CX9" s="648"/>
      <c r="CY9" s="649"/>
      <c r="CZ9" s="650">
        <v>6.3</v>
      </c>
      <c r="DA9" s="650"/>
      <c r="DB9" s="650"/>
      <c r="DC9" s="650"/>
      <c r="DD9" s="656">
        <v>3658</v>
      </c>
      <c r="DE9" s="648"/>
      <c r="DF9" s="648"/>
      <c r="DG9" s="648"/>
      <c r="DH9" s="648"/>
      <c r="DI9" s="648"/>
      <c r="DJ9" s="648"/>
      <c r="DK9" s="648"/>
      <c r="DL9" s="648"/>
      <c r="DM9" s="648"/>
      <c r="DN9" s="648"/>
      <c r="DO9" s="648"/>
      <c r="DP9" s="649"/>
      <c r="DQ9" s="656">
        <v>494680</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175</v>
      </c>
      <c r="S10" s="648"/>
      <c r="T10" s="648"/>
      <c r="U10" s="648"/>
      <c r="V10" s="648"/>
      <c r="W10" s="648"/>
      <c r="X10" s="648"/>
      <c r="Y10" s="649"/>
      <c r="Z10" s="650" t="s">
        <v>183</v>
      </c>
      <c r="AA10" s="650"/>
      <c r="AB10" s="650"/>
      <c r="AC10" s="650"/>
      <c r="AD10" s="651" t="s">
        <v>183</v>
      </c>
      <c r="AE10" s="651"/>
      <c r="AF10" s="651"/>
      <c r="AG10" s="651"/>
      <c r="AH10" s="651"/>
      <c r="AI10" s="651"/>
      <c r="AJ10" s="651"/>
      <c r="AK10" s="651"/>
      <c r="AL10" s="652" t="s">
        <v>183</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45704</v>
      </c>
      <c r="BH10" s="648"/>
      <c r="BI10" s="648"/>
      <c r="BJ10" s="648"/>
      <c r="BK10" s="648"/>
      <c r="BL10" s="648"/>
      <c r="BM10" s="648"/>
      <c r="BN10" s="649"/>
      <c r="BO10" s="650">
        <v>1.6</v>
      </c>
      <c r="BP10" s="650"/>
      <c r="BQ10" s="650"/>
      <c r="BR10" s="650"/>
      <c r="BS10" s="656" t="s">
        <v>175</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183</v>
      </c>
      <c r="CS10" s="648"/>
      <c r="CT10" s="648"/>
      <c r="CU10" s="648"/>
      <c r="CV10" s="648"/>
      <c r="CW10" s="648"/>
      <c r="CX10" s="648"/>
      <c r="CY10" s="649"/>
      <c r="CZ10" s="650" t="s">
        <v>241</v>
      </c>
      <c r="DA10" s="650"/>
      <c r="DB10" s="650"/>
      <c r="DC10" s="650"/>
      <c r="DD10" s="656" t="s">
        <v>241</v>
      </c>
      <c r="DE10" s="648"/>
      <c r="DF10" s="648"/>
      <c r="DG10" s="648"/>
      <c r="DH10" s="648"/>
      <c r="DI10" s="648"/>
      <c r="DJ10" s="648"/>
      <c r="DK10" s="648"/>
      <c r="DL10" s="648"/>
      <c r="DM10" s="648"/>
      <c r="DN10" s="648"/>
      <c r="DO10" s="648"/>
      <c r="DP10" s="649"/>
      <c r="DQ10" s="656" t="s">
        <v>175</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354440</v>
      </c>
      <c r="S11" s="648"/>
      <c r="T11" s="648"/>
      <c r="U11" s="648"/>
      <c r="V11" s="648"/>
      <c r="W11" s="648"/>
      <c r="X11" s="648"/>
      <c r="Y11" s="649"/>
      <c r="Z11" s="652">
        <v>3.9</v>
      </c>
      <c r="AA11" s="653"/>
      <c r="AB11" s="653"/>
      <c r="AC11" s="665"/>
      <c r="AD11" s="656">
        <v>354440</v>
      </c>
      <c r="AE11" s="648"/>
      <c r="AF11" s="648"/>
      <c r="AG11" s="648"/>
      <c r="AH11" s="648"/>
      <c r="AI11" s="648"/>
      <c r="AJ11" s="648"/>
      <c r="AK11" s="649"/>
      <c r="AL11" s="652">
        <v>9.6999999999999993</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95467</v>
      </c>
      <c r="BH11" s="648"/>
      <c r="BI11" s="648"/>
      <c r="BJ11" s="648"/>
      <c r="BK11" s="648"/>
      <c r="BL11" s="648"/>
      <c r="BM11" s="648"/>
      <c r="BN11" s="649"/>
      <c r="BO11" s="650">
        <v>3.3</v>
      </c>
      <c r="BP11" s="650"/>
      <c r="BQ11" s="650"/>
      <c r="BR11" s="650"/>
      <c r="BS11" s="656">
        <v>13921</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57054</v>
      </c>
      <c r="CS11" s="648"/>
      <c r="CT11" s="648"/>
      <c r="CU11" s="648"/>
      <c r="CV11" s="648"/>
      <c r="CW11" s="648"/>
      <c r="CX11" s="648"/>
      <c r="CY11" s="649"/>
      <c r="CZ11" s="650">
        <v>0.7</v>
      </c>
      <c r="DA11" s="650"/>
      <c r="DB11" s="650"/>
      <c r="DC11" s="650"/>
      <c r="DD11" s="656">
        <v>7908</v>
      </c>
      <c r="DE11" s="648"/>
      <c r="DF11" s="648"/>
      <c r="DG11" s="648"/>
      <c r="DH11" s="648"/>
      <c r="DI11" s="648"/>
      <c r="DJ11" s="648"/>
      <c r="DK11" s="648"/>
      <c r="DL11" s="648"/>
      <c r="DM11" s="648"/>
      <c r="DN11" s="648"/>
      <c r="DO11" s="648"/>
      <c r="DP11" s="649"/>
      <c r="DQ11" s="656">
        <v>49814</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183</v>
      </c>
      <c r="S12" s="648"/>
      <c r="T12" s="648"/>
      <c r="U12" s="648"/>
      <c r="V12" s="648"/>
      <c r="W12" s="648"/>
      <c r="X12" s="648"/>
      <c r="Y12" s="649"/>
      <c r="Z12" s="650" t="s">
        <v>241</v>
      </c>
      <c r="AA12" s="650"/>
      <c r="AB12" s="650"/>
      <c r="AC12" s="650"/>
      <c r="AD12" s="651" t="s">
        <v>183</v>
      </c>
      <c r="AE12" s="651"/>
      <c r="AF12" s="651"/>
      <c r="AG12" s="651"/>
      <c r="AH12" s="651"/>
      <c r="AI12" s="651"/>
      <c r="AJ12" s="651"/>
      <c r="AK12" s="651"/>
      <c r="AL12" s="652" t="s">
        <v>183</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1460762</v>
      </c>
      <c r="BH12" s="648"/>
      <c r="BI12" s="648"/>
      <c r="BJ12" s="648"/>
      <c r="BK12" s="648"/>
      <c r="BL12" s="648"/>
      <c r="BM12" s="648"/>
      <c r="BN12" s="649"/>
      <c r="BO12" s="650">
        <v>50.2</v>
      </c>
      <c r="BP12" s="650"/>
      <c r="BQ12" s="650"/>
      <c r="BR12" s="650"/>
      <c r="BS12" s="656" t="s">
        <v>183</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81766</v>
      </c>
      <c r="CS12" s="648"/>
      <c r="CT12" s="648"/>
      <c r="CU12" s="648"/>
      <c r="CV12" s="648"/>
      <c r="CW12" s="648"/>
      <c r="CX12" s="648"/>
      <c r="CY12" s="649"/>
      <c r="CZ12" s="650">
        <v>1</v>
      </c>
      <c r="DA12" s="650"/>
      <c r="DB12" s="650"/>
      <c r="DC12" s="650"/>
      <c r="DD12" s="656">
        <v>3087</v>
      </c>
      <c r="DE12" s="648"/>
      <c r="DF12" s="648"/>
      <c r="DG12" s="648"/>
      <c r="DH12" s="648"/>
      <c r="DI12" s="648"/>
      <c r="DJ12" s="648"/>
      <c r="DK12" s="648"/>
      <c r="DL12" s="648"/>
      <c r="DM12" s="648"/>
      <c r="DN12" s="648"/>
      <c r="DO12" s="648"/>
      <c r="DP12" s="649"/>
      <c r="DQ12" s="656">
        <v>80688</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175</v>
      </c>
      <c r="S13" s="648"/>
      <c r="T13" s="648"/>
      <c r="U13" s="648"/>
      <c r="V13" s="648"/>
      <c r="W13" s="648"/>
      <c r="X13" s="648"/>
      <c r="Y13" s="649"/>
      <c r="Z13" s="650" t="s">
        <v>183</v>
      </c>
      <c r="AA13" s="650"/>
      <c r="AB13" s="650"/>
      <c r="AC13" s="650"/>
      <c r="AD13" s="651" t="s">
        <v>183</v>
      </c>
      <c r="AE13" s="651"/>
      <c r="AF13" s="651"/>
      <c r="AG13" s="651"/>
      <c r="AH13" s="651"/>
      <c r="AI13" s="651"/>
      <c r="AJ13" s="651"/>
      <c r="AK13" s="651"/>
      <c r="AL13" s="652" t="s">
        <v>183</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1460632</v>
      </c>
      <c r="BH13" s="648"/>
      <c r="BI13" s="648"/>
      <c r="BJ13" s="648"/>
      <c r="BK13" s="648"/>
      <c r="BL13" s="648"/>
      <c r="BM13" s="648"/>
      <c r="BN13" s="649"/>
      <c r="BO13" s="650">
        <v>50.2</v>
      </c>
      <c r="BP13" s="650"/>
      <c r="BQ13" s="650"/>
      <c r="BR13" s="650"/>
      <c r="BS13" s="656" t="s">
        <v>241</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453246</v>
      </c>
      <c r="CS13" s="648"/>
      <c r="CT13" s="648"/>
      <c r="CU13" s="648"/>
      <c r="CV13" s="648"/>
      <c r="CW13" s="648"/>
      <c r="CX13" s="648"/>
      <c r="CY13" s="649"/>
      <c r="CZ13" s="650">
        <v>5.4</v>
      </c>
      <c r="DA13" s="650"/>
      <c r="DB13" s="650"/>
      <c r="DC13" s="650"/>
      <c r="DD13" s="656">
        <v>105584</v>
      </c>
      <c r="DE13" s="648"/>
      <c r="DF13" s="648"/>
      <c r="DG13" s="648"/>
      <c r="DH13" s="648"/>
      <c r="DI13" s="648"/>
      <c r="DJ13" s="648"/>
      <c r="DK13" s="648"/>
      <c r="DL13" s="648"/>
      <c r="DM13" s="648"/>
      <c r="DN13" s="648"/>
      <c r="DO13" s="648"/>
      <c r="DP13" s="649"/>
      <c r="DQ13" s="656">
        <v>368024</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v>11</v>
      </c>
      <c r="S14" s="648"/>
      <c r="T14" s="648"/>
      <c r="U14" s="648"/>
      <c r="V14" s="648"/>
      <c r="W14" s="648"/>
      <c r="X14" s="648"/>
      <c r="Y14" s="649"/>
      <c r="Z14" s="650">
        <v>0</v>
      </c>
      <c r="AA14" s="650"/>
      <c r="AB14" s="650"/>
      <c r="AC14" s="650"/>
      <c r="AD14" s="651">
        <v>11</v>
      </c>
      <c r="AE14" s="651"/>
      <c r="AF14" s="651"/>
      <c r="AG14" s="651"/>
      <c r="AH14" s="651"/>
      <c r="AI14" s="651"/>
      <c r="AJ14" s="651"/>
      <c r="AK14" s="651"/>
      <c r="AL14" s="652">
        <v>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40002</v>
      </c>
      <c r="BH14" s="648"/>
      <c r="BI14" s="648"/>
      <c r="BJ14" s="648"/>
      <c r="BK14" s="648"/>
      <c r="BL14" s="648"/>
      <c r="BM14" s="648"/>
      <c r="BN14" s="649"/>
      <c r="BO14" s="650">
        <v>1.4</v>
      </c>
      <c r="BP14" s="650"/>
      <c r="BQ14" s="650"/>
      <c r="BR14" s="650"/>
      <c r="BS14" s="656" t="s">
        <v>175</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565603</v>
      </c>
      <c r="CS14" s="648"/>
      <c r="CT14" s="648"/>
      <c r="CU14" s="648"/>
      <c r="CV14" s="648"/>
      <c r="CW14" s="648"/>
      <c r="CX14" s="648"/>
      <c r="CY14" s="649"/>
      <c r="CZ14" s="650">
        <v>6.7</v>
      </c>
      <c r="DA14" s="650"/>
      <c r="DB14" s="650"/>
      <c r="DC14" s="650"/>
      <c r="DD14" s="656">
        <v>239800</v>
      </c>
      <c r="DE14" s="648"/>
      <c r="DF14" s="648"/>
      <c r="DG14" s="648"/>
      <c r="DH14" s="648"/>
      <c r="DI14" s="648"/>
      <c r="DJ14" s="648"/>
      <c r="DK14" s="648"/>
      <c r="DL14" s="648"/>
      <c r="DM14" s="648"/>
      <c r="DN14" s="648"/>
      <c r="DO14" s="648"/>
      <c r="DP14" s="649"/>
      <c r="DQ14" s="656">
        <v>319175</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183</v>
      </c>
      <c r="S15" s="648"/>
      <c r="T15" s="648"/>
      <c r="U15" s="648"/>
      <c r="V15" s="648"/>
      <c r="W15" s="648"/>
      <c r="X15" s="648"/>
      <c r="Y15" s="649"/>
      <c r="Z15" s="650" t="s">
        <v>183</v>
      </c>
      <c r="AA15" s="650"/>
      <c r="AB15" s="650"/>
      <c r="AC15" s="650"/>
      <c r="AD15" s="651" t="s">
        <v>183</v>
      </c>
      <c r="AE15" s="651"/>
      <c r="AF15" s="651"/>
      <c r="AG15" s="651"/>
      <c r="AH15" s="651"/>
      <c r="AI15" s="651"/>
      <c r="AJ15" s="651"/>
      <c r="AK15" s="651"/>
      <c r="AL15" s="652" t="s">
        <v>241</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116131</v>
      </c>
      <c r="BH15" s="648"/>
      <c r="BI15" s="648"/>
      <c r="BJ15" s="648"/>
      <c r="BK15" s="648"/>
      <c r="BL15" s="648"/>
      <c r="BM15" s="648"/>
      <c r="BN15" s="649"/>
      <c r="BO15" s="650">
        <v>4</v>
      </c>
      <c r="BP15" s="650"/>
      <c r="BQ15" s="650"/>
      <c r="BR15" s="650"/>
      <c r="BS15" s="656" t="s">
        <v>183</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804018</v>
      </c>
      <c r="CS15" s="648"/>
      <c r="CT15" s="648"/>
      <c r="CU15" s="648"/>
      <c r="CV15" s="648"/>
      <c r="CW15" s="648"/>
      <c r="CX15" s="648"/>
      <c r="CY15" s="649"/>
      <c r="CZ15" s="650">
        <v>9.5</v>
      </c>
      <c r="DA15" s="650"/>
      <c r="DB15" s="650"/>
      <c r="DC15" s="650"/>
      <c r="DD15" s="656">
        <v>81639</v>
      </c>
      <c r="DE15" s="648"/>
      <c r="DF15" s="648"/>
      <c r="DG15" s="648"/>
      <c r="DH15" s="648"/>
      <c r="DI15" s="648"/>
      <c r="DJ15" s="648"/>
      <c r="DK15" s="648"/>
      <c r="DL15" s="648"/>
      <c r="DM15" s="648"/>
      <c r="DN15" s="648"/>
      <c r="DO15" s="648"/>
      <c r="DP15" s="649"/>
      <c r="DQ15" s="656">
        <v>588293</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6811</v>
      </c>
      <c r="S16" s="648"/>
      <c r="T16" s="648"/>
      <c r="U16" s="648"/>
      <c r="V16" s="648"/>
      <c r="W16" s="648"/>
      <c r="X16" s="648"/>
      <c r="Y16" s="649"/>
      <c r="Z16" s="650">
        <v>0.1</v>
      </c>
      <c r="AA16" s="650"/>
      <c r="AB16" s="650"/>
      <c r="AC16" s="650"/>
      <c r="AD16" s="651">
        <v>6811</v>
      </c>
      <c r="AE16" s="651"/>
      <c r="AF16" s="651"/>
      <c r="AG16" s="651"/>
      <c r="AH16" s="651"/>
      <c r="AI16" s="651"/>
      <c r="AJ16" s="651"/>
      <c r="AK16" s="651"/>
      <c r="AL16" s="652">
        <v>0.2</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175</v>
      </c>
      <c r="BH16" s="648"/>
      <c r="BI16" s="648"/>
      <c r="BJ16" s="648"/>
      <c r="BK16" s="648"/>
      <c r="BL16" s="648"/>
      <c r="BM16" s="648"/>
      <c r="BN16" s="649"/>
      <c r="BO16" s="650" t="s">
        <v>175</v>
      </c>
      <c r="BP16" s="650"/>
      <c r="BQ16" s="650"/>
      <c r="BR16" s="650"/>
      <c r="BS16" s="656" t="s">
        <v>183</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175</v>
      </c>
      <c r="CS16" s="648"/>
      <c r="CT16" s="648"/>
      <c r="CU16" s="648"/>
      <c r="CV16" s="648"/>
      <c r="CW16" s="648"/>
      <c r="CX16" s="648"/>
      <c r="CY16" s="649"/>
      <c r="CZ16" s="650" t="s">
        <v>175</v>
      </c>
      <c r="DA16" s="650"/>
      <c r="DB16" s="650"/>
      <c r="DC16" s="650"/>
      <c r="DD16" s="656" t="s">
        <v>241</v>
      </c>
      <c r="DE16" s="648"/>
      <c r="DF16" s="648"/>
      <c r="DG16" s="648"/>
      <c r="DH16" s="648"/>
      <c r="DI16" s="648"/>
      <c r="DJ16" s="648"/>
      <c r="DK16" s="648"/>
      <c r="DL16" s="648"/>
      <c r="DM16" s="648"/>
      <c r="DN16" s="648"/>
      <c r="DO16" s="648"/>
      <c r="DP16" s="649"/>
      <c r="DQ16" s="656" t="s">
        <v>183</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40260</v>
      </c>
      <c r="S17" s="648"/>
      <c r="T17" s="648"/>
      <c r="U17" s="648"/>
      <c r="V17" s="648"/>
      <c r="W17" s="648"/>
      <c r="X17" s="648"/>
      <c r="Y17" s="649"/>
      <c r="Z17" s="650">
        <v>0.4</v>
      </c>
      <c r="AA17" s="650"/>
      <c r="AB17" s="650"/>
      <c r="AC17" s="650"/>
      <c r="AD17" s="651">
        <v>40260</v>
      </c>
      <c r="AE17" s="651"/>
      <c r="AF17" s="651"/>
      <c r="AG17" s="651"/>
      <c r="AH17" s="651"/>
      <c r="AI17" s="651"/>
      <c r="AJ17" s="651"/>
      <c r="AK17" s="651"/>
      <c r="AL17" s="652">
        <v>1.1000000000000001</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241</v>
      </c>
      <c r="BH17" s="648"/>
      <c r="BI17" s="648"/>
      <c r="BJ17" s="648"/>
      <c r="BK17" s="648"/>
      <c r="BL17" s="648"/>
      <c r="BM17" s="648"/>
      <c r="BN17" s="649"/>
      <c r="BO17" s="650" t="s">
        <v>175</v>
      </c>
      <c r="BP17" s="650"/>
      <c r="BQ17" s="650"/>
      <c r="BR17" s="650"/>
      <c r="BS17" s="656" t="s">
        <v>183</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457332</v>
      </c>
      <c r="CS17" s="648"/>
      <c r="CT17" s="648"/>
      <c r="CU17" s="648"/>
      <c r="CV17" s="648"/>
      <c r="CW17" s="648"/>
      <c r="CX17" s="648"/>
      <c r="CY17" s="649"/>
      <c r="CZ17" s="650">
        <v>5.4</v>
      </c>
      <c r="DA17" s="650"/>
      <c r="DB17" s="650"/>
      <c r="DC17" s="650"/>
      <c r="DD17" s="656" t="s">
        <v>241</v>
      </c>
      <c r="DE17" s="648"/>
      <c r="DF17" s="648"/>
      <c r="DG17" s="648"/>
      <c r="DH17" s="648"/>
      <c r="DI17" s="648"/>
      <c r="DJ17" s="648"/>
      <c r="DK17" s="648"/>
      <c r="DL17" s="648"/>
      <c r="DM17" s="648"/>
      <c r="DN17" s="648"/>
      <c r="DO17" s="648"/>
      <c r="DP17" s="649"/>
      <c r="DQ17" s="656">
        <v>457332</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29104</v>
      </c>
      <c r="S18" s="648"/>
      <c r="T18" s="648"/>
      <c r="U18" s="648"/>
      <c r="V18" s="648"/>
      <c r="W18" s="648"/>
      <c r="X18" s="648"/>
      <c r="Y18" s="649"/>
      <c r="Z18" s="650">
        <v>0.3</v>
      </c>
      <c r="AA18" s="650"/>
      <c r="AB18" s="650"/>
      <c r="AC18" s="650"/>
      <c r="AD18" s="651">
        <v>29104</v>
      </c>
      <c r="AE18" s="651"/>
      <c r="AF18" s="651"/>
      <c r="AG18" s="651"/>
      <c r="AH18" s="651"/>
      <c r="AI18" s="651"/>
      <c r="AJ18" s="651"/>
      <c r="AK18" s="651"/>
      <c r="AL18" s="652">
        <v>0.8</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241</v>
      </c>
      <c r="BH18" s="648"/>
      <c r="BI18" s="648"/>
      <c r="BJ18" s="648"/>
      <c r="BK18" s="648"/>
      <c r="BL18" s="648"/>
      <c r="BM18" s="648"/>
      <c r="BN18" s="649"/>
      <c r="BO18" s="650" t="s">
        <v>175</v>
      </c>
      <c r="BP18" s="650"/>
      <c r="BQ18" s="650"/>
      <c r="BR18" s="650"/>
      <c r="BS18" s="656" t="s">
        <v>175</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241</v>
      </c>
      <c r="CS18" s="648"/>
      <c r="CT18" s="648"/>
      <c r="CU18" s="648"/>
      <c r="CV18" s="648"/>
      <c r="CW18" s="648"/>
      <c r="CX18" s="648"/>
      <c r="CY18" s="649"/>
      <c r="CZ18" s="650" t="s">
        <v>241</v>
      </c>
      <c r="DA18" s="650"/>
      <c r="DB18" s="650"/>
      <c r="DC18" s="650"/>
      <c r="DD18" s="656" t="s">
        <v>175</v>
      </c>
      <c r="DE18" s="648"/>
      <c r="DF18" s="648"/>
      <c r="DG18" s="648"/>
      <c r="DH18" s="648"/>
      <c r="DI18" s="648"/>
      <c r="DJ18" s="648"/>
      <c r="DK18" s="648"/>
      <c r="DL18" s="648"/>
      <c r="DM18" s="648"/>
      <c r="DN18" s="648"/>
      <c r="DO18" s="648"/>
      <c r="DP18" s="649"/>
      <c r="DQ18" s="656" t="s">
        <v>175</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24601</v>
      </c>
      <c r="S19" s="648"/>
      <c r="T19" s="648"/>
      <c r="U19" s="648"/>
      <c r="V19" s="648"/>
      <c r="W19" s="648"/>
      <c r="X19" s="648"/>
      <c r="Y19" s="649"/>
      <c r="Z19" s="650">
        <v>0.3</v>
      </c>
      <c r="AA19" s="650"/>
      <c r="AB19" s="650"/>
      <c r="AC19" s="650"/>
      <c r="AD19" s="651">
        <v>24601</v>
      </c>
      <c r="AE19" s="651"/>
      <c r="AF19" s="651"/>
      <c r="AG19" s="651"/>
      <c r="AH19" s="651"/>
      <c r="AI19" s="651"/>
      <c r="AJ19" s="651"/>
      <c r="AK19" s="651"/>
      <c r="AL19" s="652">
        <v>0.7</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175</v>
      </c>
      <c r="BH19" s="648"/>
      <c r="BI19" s="648"/>
      <c r="BJ19" s="648"/>
      <c r="BK19" s="648"/>
      <c r="BL19" s="648"/>
      <c r="BM19" s="648"/>
      <c r="BN19" s="649"/>
      <c r="BO19" s="650" t="s">
        <v>241</v>
      </c>
      <c r="BP19" s="650"/>
      <c r="BQ19" s="650"/>
      <c r="BR19" s="650"/>
      <c r="BS19" s="656" t="s">
        <v>183</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175</v>
      </c>
      <c r="CS19" s="648"/>
      <c r="CT19" s="648"/>
      <c r="CU19" s="648"/>
      <c r="CV19" s="648"/>
      <c r="CW19" s="648"/>
      <c r="CX19" s="648"/>
      <c r="CY19" s="649"/>
      <c r="CZ19" s="650" t="s">
        <v>183</v>
      </c>
      <c r="DA19" s="650"/>
      <c r="DB19" s="650"/>
      <c r="DC19" s="650"/>
      <c r="DD19" s="656" t="s">
        <v>241</v>
      </c>
      <c r="DE19" s="648"/>
      <c r="DF19" s="648"/>
      <c r="DG19" s="648"/>
      <c r="DH19" s="648"/>
      <c r="DI19" s="648"/>
      <c r="DJ19" s="648"/>
      <c r="DK19" s="648"/>
      <c r="DL19" s="648"/>
      <c r="DM19" s="648"/>
      <c r="DN19" s="648"/>
      <c r="DO19" s="648"/>
      <c r="DP19" s="649"/>
      <c r="DQ19" s="656" t="s">
        <v>183</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3259</v>
      </c>
      <c r="S20" s="648"/>
      <c r="T20" s="648"/>
      <c r="U20" s="648"/>
      <c r="V20" s="648"/>
      <c r="W20" s="648"/>
      <c r="X20" s="648"/>
      <c r="Y20" s="649"/>
      <c r="Z20" s="650">
        <v>0</v>
      </c>
      <c r="AA20" s="650"/>
      <c r="AB20" s="650"/>
      <c r="AC20" s="650"/>
      <c r="AD20" s="651">
        <v>3259</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241</v>
      </c>
      <c r="BH20" s="648"/>
      <c r="BI20" s="648"/>
      <c r="BJ20" s="648"/>
      <c r="BK20" s="648"/>
      <c r="BL20" s="648"/>
      <c r="BM20" s="648"/>
      <c r="BN20" s="649"/>
      <c r="BO20" s="650" t="s">
        <v>175</v>
      </c>
      <c r="BP20" s="650"/>
      <c r="BQ20" s="650"/>
      <c r="BR20" s="650"/>
      <c r="BS20" s="656" t="s">
        <v>241</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8434691</v>
      </c>
      <c r="CS20" s="648"/>
      <c r="CT20" s="648"/>
      <c r="CU20" s="648"/>
      <c r="CV20" s="648"/>
      <c r="CW20" s="648"/>
      <c r="CX20" s="648"/>
      <c r="CY20" s="649"/>
      <c r="CZ20" s="650">
        <v>100</v>
      </c>
      <c r="DA20" s="650"/>
      <c r="DB20" s="650"/>
      <c r="DC20" s="650"/>
      <c r="DD20" s="656">
        <v>850321</v>
      </c>
      <c r="DE20" s="648"/>
      <c r="DF20" s="648"/>
      <c r="DG20" s="648"/>
      <c r="DH20" s="648"/>
      <c r="DI20" s="648"/>
      <c r="DJ20" s="648"/>
      <c r="DK20" s="648"/>
      <c r="DL20" s="648"/>
      <c r="DM20" s="648"/>
      <c r="DN20" s="648"/>
      <c r="DO20" s="648"/>
      <c r="DP20" s="649"/>
      <c r="DQ20" s="656">
        <v>4531637</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1244</v>
      </c>
      <c r="S21" s="648"/>
      <c r="T21" s="648"/>
      <c r="U21" s="648"/>
      <c r="V21" s="648"/>
      <c r="W21" s="648"/>
      <c r="X21" s="648"/>
      <c r="Y21" s="649"/>
      <c r="Z21" s="650">
        <v>0</v>
      </c>
      <c r="AA21" s="650"/>
      <c r="AB21" s="650"/>
      <c r="AC21" s="650"/>
      <c r="AD21" s="651">
        <v>1244</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241</v>
      </c>
      <c r="BH21" s="648"/>
      <c r="BI21" s="648"/>
      <c r="BJ21" s="648"/>
      <c r="BK21" s="648"/>
      <c r="BL21" s="648"/>
      <c r="BM21" s="648"/>
      <c r="BN21" s="649"/>
      <c r="BO21" s="650" t="s">
        <v>241</v>
      </c>
      <c r="BP21" s="650"/>
      <c r="BQ21" s="650"/>
      <c r="BR21" s="650"/>
      <c r="BS21" s="656" t="s">
        <v>183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283455</v>
      </c>
      <c r="S22" s="648"/>
      <c r="T22" s="648"/>
      <c r="U22" s="648"/>
      <c r="V22" s="648"/>
      <c r="W22" s="648"/>
      <c r="X22" s="648"/>
      <c r="Y22" s="649"/>
      <c r="Z22" s="650">
        <v>3.2</v>
      </c>
      <c r="AA22" s="650"/>
      <c r="AB22" s="650"/>
      <c r="AC22" s="650"/>
      <c r="AD22" s="651">
        <v>249038</v>
      </c>
      <c r="AE22" s="651"/>
      <c r="AF22" s="651"/>
      <c r="AG22" s="651"/>
      <c r="AH22" s="651"/>
      <c r="AI22" s="651"/>
      <c r="AJ22" s="651"/>
      <c r="AK22" s="651"/>
      <c r="AL22" s="652">
        <v>6.8</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183</v>
      </c>
      <c r="BH22" s="648"/>
      <c r="BI22" s="648"/>
      <c r="BJ22" s="648"/>
      <c r="BK22" s="648"/>
      <c r="BL22" s="648"/>
      <c r="BM22" s="648"/>
      <c r="BN22" s="649"/>
      <c r="BO22" s="650" t="s">
        <v>175</v>
      </c>
      <c r="BP22" s="650"/>
      <c r="BQ22" s="650"/>
      <c r="BR22" s="650"/>
      <c r="BS22" s="656" t="s">
        <v>183</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249038</v>
      </c>
      <c r="S23" s="648"/>
      <c r="T23" s="648"/>
      <c r="U23" s="648"/>
      <c r="V23" s="648"/>
      <c r="W23" s="648"/>
      <c r="X23" s="648"/>
      <c r="Y23" s="649"/>
      <c r="Z23" s="650">
        <v>2.8</v>
      </c>
      <c r="AA23" s="650"/>
      <c r="AB23" s="650"/>
      <c r="AC23" s="650"/>
      <c r="AD23" s="651">
        <v>249038</v>
      </c>
      <c r="AE23" s="651"/>
      <c r="AF23" s="651"/>
      <c r="AG23" s="651"/>
      <c r="AH23" s="651"/>
      <c r="AI23" s="651"/>
      <c r="AJ23" s="651"/>
      <c r="AK23" s="651"/>
      <c r="AL23" s="652">
        <v>6.8</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241</v>
      </c>
      <c r="BH23" s="648"/>
      <c r="BI23" s="648"/>
      <c r="BJ23" s="648"/>
      <c r="BK23" s="648"/>
      <c r="BL23" s="648"/>
      <c r="BM23" s="648"/>
      <c r="BN23" s="649"/>
      <c r="BO23" s="650" t="s">
        <v>241</v>
      </c>
      <c r="BP23" s="650"/>
      <c r="BQ23" s="650"/>
      <c r="BR23" s="650"/>
      <c r="BS23" s="656" t="s">
        <v>241</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34417</v>
      </c>
      <c r="S24" s="648"/>
      <c r="T24" s="648"/>
      <c r="U24" s="648"/>
      <c r="V24" s="648"/>
      <c r="W24" s="648"/>
      <c r="X24" s="648"/>
      <c r="Y24" s="649"/>
      <c r="Z24" s="650">
        <v>0.4</v>
      </c>
      <c r="AA24" s="650"/>
      <c r="AB24" s="650"/>
      <c r="AC24" s="650"/>
      <c r="AD24" s="651" t="s">
        <v>183</v>
      </c>
      <c r="AE24" s="651"/>
      <c r="AF24" s="651"/>
      <c r="AG24" s="651"/>
      <c r="AH24" s="651"/>
      <c r="AI24" s="651"/>
      <c r="AJ24" s="651"/>
      <c r="AK24" s="651"/>
      <c r="AL24" s="652" t="s">
        <v>241</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175</v>
      </c>
      <c r="BH24" s="648"/>
      <c r="BI24" s="648"/>
      <c r="BJ24" s="648"/>
      <c r="BK24" s="648"/>
      <c r="BL24" s="648"/>
      <c r="BM24" s="648"/>
      <c r="BN24" s="649"/>
      <c r="BO24" s="650" t="s">
        <v>183</v>
      </c>
      <c r="BP24" s="650"/>
      <c r="BQ24" s="650"/>
      <c r="BR24" s="650"/>
      <c r="BS24" s="656" t="s">
        <v>241</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2776475</v>
      </c>
      <c r="CS24" s="637"/>
      <c r="CT24" s="637"/>
      <c r="CU24" s="637"/>
      <c r="CV24" s="637"/>
      <c r="CW24" s="637"/>
      <c r="CX24" s="637"/>
      <c r="CY24" s="638"/>
      <c r="CZ24" s="641">
        <v>32.9</v>
      </c>
      <c r="DA24" s="642"/>
      <c r="DB24" s="642"/>
      <c r="DC24" s="661"/>
      <c r="DD24" s="683">
        <v>1771470</v>
      </c>
      <c r="DE24" s="637"/>
      <c r="DF24" s="637"/>
      <c r="DG24" s="637"/>
      <c r="DH24" s="637"/>
      <c r="DI24" s="637"/>
      <c r="DJ24" s="637"/>
      <c r="DK24" s="638"/>
      <c r="DL24" s="683">
        <v>1764625</v>
      </c>
      <c r="DM24" s="637"/>
      <c r="DN24" s="637"/>
      <c r="DO24" s="637"/>
      <c r="DP24" s="637"/>
      <c r="DQ24" s="637"/>
      <c r="DR24" s="637"/>
      <c r="DS24" s="637"/>
      <c r="DT24" s="637"/>
      <c r="DU24" s="637"/>
      <c r="DV24" s="638"/>
      <c r="DW24" s="641">
        <v>45.4</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t="s">
        <v>241</v>
      </c>
      <c r="S25" s="648"/>
      <c r="T25" s="648"/>
      <c r="U25" s="648"/>
      <c r="V25" s="648"/>
      <c r="W25" s="648"/>
      <c r="X25" s="648"/>
      <c r="Y25" s="649"/>
      <c r="Z25" s="650" t="s">
        <v>241</v>
      </c>
      <c r="AA25" s="650"/>
      <c r="AB25" s="650"/>
      <c r="AC25" s="650"/>
      <c r="AD25" s="651" t="s">
        <v>175</v>
      </c>
      <c r="AE25" s="651"/>
      <c r="AF25" s="651"/>
      <c r="AG25" s="651"/>
      <c r="AH25" s="651"/>
      <c r="AI25" s="651"/>
      <c r="AJ25" s="651"/>
      <c r="AK25" s="651"/>
      <c r="AL25" s="652" t="s">
        <v>183</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241</v>
      </c>
      <c r="BH25" s="648"/>
      <c r="BI25" s="648"/>
      <c r="BJ25" s="648"/>
      <c r="BK25" s="648"/>
      <c r="BL25" s="648"/>
      <c r="BM25" s="648"/>
      <c r="BN25" s="649"/>
      <c r="BO25" s="650" t="s">
        <v>183</v>
      </c>
      <c r="BP25" s="650"/>
      <c r="BQ25" s="650"/>
      <c r="BR25" s="650"/>
      <c r="BS25" s="656" t="s">
        <v>241</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1047695</v>
      </c>
      <c r="CS25" s="684"/>
      <c r="CT25" s="684"/>
      <c r="CU25" s="684"/>
      <c r="CV25" s="684"/>
      <c r="CW25" s="684"/>
      <c r="CX25" s="684"/>
      <c r="CY25" s="685"/>
      <c r="CZ25" s="652">
        <v>12.4</v>
      </c>
      <c r="DA25" s="681"/>
      <c r="DB25" s="681"/>
      <c r="DC25" s="686"/>
      <c r="DD25" s="656">
        <v>996676</v>
      </c>
      <c r="DE25" s="684"/>
      <c r="DF25" s="684"/>
      <c r="DG25" s="684"/>
      <c r="DH25" s="684"/>
      <c r="DI25" s="684"/>
      <c r="DJ25" s="684"/>
      <c r="DK25" s="685"/>
      <c r="DL25" s="656">
        <v>989853</v>
      </c>
      <c r="DM25" s="684"/>
      <c r="DN25" s="684"/>
      <c r="DO25" s="684"/>
      <c r="DP25" s="684"/>
      <c r="DQ25" s="684"/>
      <c r="DR25" s="684"/>
      <c r="DS25" s="684"/>
      <c r="DT25" s="684"/>
      <c r="DU25" s="684"/>
      <c r="DV25" s="685"/>
      <c r="DW25" s="652">
        <v>25.5</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3691215</v>
      </c>
      <c r="S26" s="648"/>
      <c r="T26" s="648"/>
      <c r="U26" s="648"/>
      <c r="V26" s="648"/>
      <c r="W26" s="648"/>
      <c r="X26" s="648"/>
      <c r="Y26" s="649"/>
      <c r="Z26" s="650">
        <v>41.1</v>
      </c>
      <c r="AA26" s="650"/>
      <c r="AB26" s="650"/>
      <c r="AC26" s="650"/>
      <c r="AD26" s="651">
        <v>3656798</v>
      </c>
      <c r="AE26" s="651"/>
      <c r="AF26" s="651"/>
      <c r="AG26" s="651"/>
      <c r="AH26" s="651"/>
      <c r="AI26" s="651"/>
      <c r="AJ26" s="651"/>
      <c r="AK26" s="651"/>
      <c r="AL26" s="652">
        <v>99.6</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241</v>
      </c>
      <c r="BH26" s="648"/>
      <c r="BI26" s="648"/>
      <c r="BJ26" s="648"/>
      <c r="BK26" s="648"/>
      <c r="BL26" s="648"/>
      <c r="BM26" s="648"/>
      <c r="BN26" s="649"/>
      <c r="BO26" s="650" t="s">
        <v>241</v>
      </c>
      <c r="BP26" s="650"/>
      <c r="BQ26" s="650"/>
      <c r="BR26" s="650"/>
      <c r="BS26" s="656" t="s">
        <v>241</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607836</v>
      </c>
      <c r="CS26" s="648"/>
      <c r="CT26" s="648"/>
      <c r="CU26" s="648"/>
      <c r="CV26" s="648"/>
      <c r="CW26" s="648"/>
      <c r="CX26" s="648"/>
      <c r="CY26" s="649"/>
      <c r="CZ26" s="652">
        <v>7.2</v>
      </c>
      <c r="DA26" s="681"/>
      <c r="DB26" s="681"/>
      <c r="DC26" s="686"/>
      <c r="DD26" s="656">
        <v>568790</v>
      </c>
      <c r="DE26" s="648"/>
      <c r="DF26" s="648"/>
      <c r="DG26" s="648"/>
      <c r="DH26" s="648"/>
      <c r="DI26" s="648"/>
      <c r="DJ26" s="648"/>
      <c r="DK26" s="649"/>
      <c r="DL26" s="656" t="s">
        <v>241</v>
      </c>
      <c r="DM26" s="648"/>
      <c r="DN26" s="648"/>
      <c r="DO26" s="648"/>
      <c r="DP26" s="648"/>
      <c r="DQ26" s="648"/>
      <c r="DR26" s="648"/>
      <c r="DS26" s="648"/>
      <c r="DT26" s="648"/>
      <c r="DU26" s="648"/>
      <c r="DV26" s="649"/>
      <c r="DW26" s="652" t="s">
        <v>241</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2426</v>
      </c>
      <c r="S27" s="648"/>
      <c r="T27" s="648"/>
      <c r="U27" s="648"/>
      <c r="V27" s="648"/>
      <c r="W27" s="648"/>
      <c r="X27" s="648"/>
      <c r="Y27" s="649"/>
      <c r="Z27" s="650">
        <v>0</v>
      </c>
      <c r="AA27" s="650"/>
      <c r="AB27" s="650"/>
      <c r="AC27" s="650"/>
      <c r="AD27" s="651">
        <v>2426</v>
      </c>
      <c r="AE27" s="651"/>
      <c r="AF27" s="651"/>
      <c r="AG27" s="651"/>
      <c r="AH27" s="651"/>
      <c r="AI27" s="651"/>
      <c r="AJ27" s="651"/>
      <c r="AK27" s="651"/>
      <c r="AL27" s="652">
        <v>0.1</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2907934</v>
      </c>
      <c r="BH27" s="648"/>
      <c r="BI27" s="648"/>
      <c r="BJ27" s="648"/>
      <c r="BK27" s="648"/>
      <c r="BL27" s="648"/>
      <c r="BM27" s="648"/>
      <c r="BN27" s="649"/>
      <c r="BO27" s="650">
        <v>100</v>
      </c>
      <c r="BP27" s="650"/>
      <c r="BQ27" s="650"/>
      <c r="BR27" s="650"/>
      <c r="BS27" s="656">
        <v>13921</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1271448</v>
      </c>
      <c r="CS27" s="684"/>
      <c r="CT27" s="684"/>
      <c r="CU27" s="684"/>
      <c r="CV27" s="684"/>
      <c r="CW27" s="684"/>
      <c r="CX27" s="684"/>
      <c r="CY27" s="685"/>
      <c r="CZ27" s="652">
        <v>15.1</v>
      </c>
      <c r="DA27" s="681"/>
      <c r="DB27" s="681"/>
      <c r="DC27" s="686"/>
      <c r="DD27" s="656">
        <v>317462</v>
      </c>
      <c r="DE27" s="684"/>
      <c r="DF27" s="684"/>
      <c r="DG27" s="684"/>
      <c r="DH27" s="684"/>
      <c r="DI27" s="684"/>
      <c r="DJ27" s="684"/>
      <c r="DK27" s="685"/>
      <c r="DL27" s="656">
        <v>317440</v>
      </c>
      <c r="DM27" s="684"/>
      <c r="DN27" s="684"/>
      <c r="DO27" s="684"/>
      <c r="DP27" s="684"/>
      <c r="DQ27" s="684"/>
      <c r="DR27" s="684"/>
      <c r="DS27" s="684"/>
      <c r="DT27" s="684"/>
      <c r="DU27" s="684"/>
      <c r="DV27" s="685"/>
      <c r="DW27" s="652">
        <v>8.1999999999999993</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59055</v>
      </c>
      <c r="S28" s="648"/>
      <c r="T28" s="648"/>
      <c r="U28" s="648"/>
      <c r="V28" s="648"/>
      <c r="W28" s="648"/>
      <c r="X28" s="648"/>
      <c r="Y28" s="649"/>
      <c r="Z28" s="650">
        <v>0.7</v>
      </c>
      <c r="AA28" s="650"/>
      <c r="AB28" s="650"/>
      <c r="AC28" s="650"/>
      <c r="AD28" s="651" t="s">
        <v>183</v>
      </c>
      <c r="AE28" s="651"/>
      <c r="AF28" s="651"/>
      <c r="AG28" s="651"/>
      <c r="AH28" s="651"/>
      <c r="AI28" s="651"/>
      <c r="AJ28" s="651"/>
      <c r="AK28" s="651"/>
      <c r="AL28" s="652" t="s">
        <v>183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457332</v>
      </c>
      <c r="CS28" s="648"/>
      <c r="CT28" s="648"/>
      <c r="CU28" s="648"/>
      <c r="CV28" s="648"/>
      <c r="CW28" s="648"/>
      <c r="CX28" s="648"/>
      <c r="CY28" s="649"/>
      <c r="CZ28" s="652">
        <v>5.4</v>
      </c>
      <c r="DA28" s="681"/>
      <c r="DB28" s="681"/>
      <c r="DC28" s="686"/>
      <c r="DD28" s="656">
        <v>457332</v>
      </c>
      <c r="DE28" s="648"/>
      <c r="DF28" s="648"/>
      <c r="DG28" s="648"/>
      <c r="DH28" s="648"/>
      <c r="DI28" s="648"/>
      <c r="DJ28" s="648"/>
      <c r="DK28" s="649"/>
      <c r="DL28" s="656">
        <v>457332</v>
      </c>
      <c r="DM28" s="648"/>
      <c r="DN28" s="648"/>
      <c r="DO28" s="648"/>
      <c r="DP28" s="648"/>
      <c r="DQ28" s="648"/>
      <c r="DR28" s="648"/>
      <c r="DS28" s="648"/>
      <c r="DT28" s="648"/>
      <c r="DU28" s="648"/>
      <c r="DV28" s="649"/>
      <c r="DW28" s="652">
        <v>11.8</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14316</v>
      </c>
      <c r="S29" s="648"/>
      <c r="T29" s="648"/>
      <c r="U29" s="648"/>
      <c r="V29" s="648"/>
      <c r="W29" s="648"/>
      <c r="X29" s="648"/>
      <c r="Y29" s="649"/>
      <c r="Z29" s="650">
        <v>0.2</v>
      </c>
      <c r="AA29" s="650"/>
      <c r="AB29" s="650"/>
      <c r="AC29" s="650"/>
      <c r="AD29" s="651">
        <v>3789</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307</v>
      </c>
      <c r="CG29" s="663"/>
      <c r="CH29" s="663"/>
      <c r="CI29" s="663"/>
      <c r="CJ29" s="663"/>
      <c r="CK29" s="663"/>
      <c r="CL29" s="663"/>
      <c r="CM29" s="663"/>
      <c r="CN29" s="663"/>
      <c r="CO29" s="663"/>
      <c r="CP29" s="663"/>
      <c r="CQ29" s="664"/>
      <c r="CR29" s="647">
        <v>457332</v>
      </c>
      <c r="CS29" s="684"/>
      <c r="CT29" s="684"/>
      <c r="CU29" s="684"/>
      <c r="CV29" s="684"/>
      <c r="CW29" s="684"/>
      <c r="CX29" s="684"/>
      <c r="CY29" s="685"/>
      <c r="CZ29" s="652">
        <v>5.4</v>
      </c>
      <c r="DA29" s="681"/>
      <c r="DB29" s="681"/>
      <c r="DC29" s="686"/>
      <c r="DD29" s="656">
        <v>457332</v>
      </c>
      <c r="DE29" s="684"/>
      <c r="DF29" s="684"/>
      <c r="DG29" s="684"/>
      <c r="DH29" s="684"/>
      <c r="DI29" s="684"/>
      <c r="DJ29" s="684"/>
      <c r="DK29" s="685"/>
      <c r="DL29" s="656">
        <v>457332</v>
      </c>
      <c r="DM29" s="684"/>
      <c r="DN29" s="684"/>
      <c r="DO29" s="684"/>
      <c r="DP29" s="684"/>
      <c r="DQ29" s="684"/>
      <c r="DR29" s="684"/>
      <c r="DS29" s="684"/>
      <c r="DT29" s="684"/>
      <c r="DU29" s="684"/>
      <c r="DV29" s="685"/>
      <c r="DW29" s="652">
        <v>11.8</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13170</v>
      </c>
      <c r="S30" s="648"/>
      <c r="T30" s="648"/>
      <c r="U30" s="648"/>
      <c r="V30" s="648"/>
      <c r="W30" s="648"/>
      <c r="X30" s="648"/>
      <c r="Y30" s="649"/>
      <c r="Z30" s="650">
        <v>0.1</v>
      </c>
      <c r="AA30" s="650"/>
      <c r="AB30" s="650"/>
      <c r="AC30" s="650"/>
      <c r="AD30" s="651" t="s">
        <v>175</v>
      </c>
      <c r="AE30" s="651"/>
      <c r="AF30" s="651"/>
      <c r="AG30" s="651"/>
      <c r="AH30" s="651"/>
      <c r="AI30" s="651"/>
      <c r="AJ30" s="651"/>
      <c r="AK30" s="651"/>
      <c r="AL30" s="652" t="s">
        <v>175</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416585</v>
      </c>
      <c r="CS30" s="648"/>
      <c r="CT30" s="648"/>
      <c r="CU30" s="648"/>
      <c r="CV30" s="648"/>
      <c r="CW30" s="648"/>
      <c r="CX30" s="648"/>
      <c r="CY30" s="649"/>
      <c r="CZ30" s="652">
        <v>4.9000000000000004</v>
      </c>
      <c r="DA30" s="681"/>
      <c r="DB30" s="681"/>
      <c r="DC30" s="686"/>
      <c r="DD30" s="656">
        <v>416585</v>
      </c>
      <c r="DE30" s="648"/>
      <c r="DF30" s="648"/>
      <c r="DG30" s="648"/>
      <c r="DH30" s="648"/>
      <c r="DI30" s="648"/>
      <c r="DJ30" s="648"/>
      <c r="DK30" s="649"/>
      <c r="DL30" s="656">
        <v>416585</v>
      </c>
      <c r="DM30" s="648"/>
      <c r="DN30" s="648"/>
      <c r="DO30" s="648"/>
      <c r="DP30" s="648"/>
      <c r="DQ30" s="648"/>
      <c r="DR30" s="648"/>
      <c r="DS30" s="648"/>
      <c r="DT30" s="648"/>
      <c r="DU30" s="648"/>
      <c r="DV30" s="649"/>
      <c r="DW30" s="652">
        <v>10.7</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2851471</v>
      </c>
      <c r="S31" s="648"/>
      <c r="T31" s="648"/>
      <c r="U31" s="648"/>
      <c r="V31" s="648"/>
      <c r="W31" s="648"/>
      <c r="X31" s="648"/>
      <c r="Y31" s="649"/>
      <c r="Z31" s="650">
        <v>31.8</v>
      </c>
      <c r="AA31" s="650"/>
      <c r="AB31" s="650"/>
      <c r="AC31" s="650"/>
      <c r="AD31" s="651" t="s">
        <v>175</v>
      </c>
      <c r="AE31" s="651"/>
      <c r="AF31" s="651"/>
      <c r="AG31" s="651"/>
      <c r="AH31" s="651"/>
      <c r="AI31" s="651"/>
      <c r="AJ31" s="651"/>
      <c r="AK31" s="651"/>
      <c r="AL31" s="652" t="s">
        <v>241</v>
      </c>
      <c r="AM31" s="653"/>
      <c r="AN31" s="653"/>
      <c r="AO31" s="654"/>
      <c r="AP31" s="704" t="s">
        <v>313</v>
      </c>
      <c r="AQ31" s="705"/>
      <c r="AR31" s="705"/>
      <c r="AS31" s="705"/>
      <c r="AT31" s="710" t="s">
        <v>314</v>
      </c>
      <c r="AU31" s="231"/>
      <c r="AV31" s="231"/>
      <c r="AW31" s="231"/>
      <c r="AX31" s="633" t="s">
        <v>188</v>
      </c>
      <c r="AY31" s="634"/>
      <c r="AZ31" s="634"/>
      <c r="BA31" s="634"/>
      <c r="BB31" s="634"/>
      <c r="BC31" s="634"/>
      <c r="BD31" s="634"/>
      <c r="BE31" s="634"/>
      <c r="BF31" s="635"/>
      <c r="BG31" s="703">
        <v>99.6</v>
      </c>
      <c r="BH31" s="699"/>
      <c r="BI31" s="699"/>
      <c r="BJ31" s="699"/>
      <c r="BK31" s="699"/>
      <c r="BL31" s="699"/>
      <c r="BM31" s="642">
        <v>98.8</v>
      </c>
      <c r="BN31" s="699"/>
      <c r="BO31" s="699"/>
      <c r="BP31" s="699"/>
      <c r="BQ31" s="700"/>
      <c r="BR31" s="703">
        <v>99.5</v>
      </c>
      <c r="BS31" s="699"/>
      <c r="BT31" s="699"/>
      <c r="BU31" s="699"/>
      <c r="BV31" s="699"/>
      <c r="BW31" s="699"/>
      <c r="BX31" s="642">
        <v>98.7</v>
      </c>
      <c r="BY31" s="699"/>
      <c r="BZ31" s="699"/>
      <c r="CA31" s="699"/>
      <c r="CB31" s="700"/>
      <c r="CD31" s="695"/>
      <c r="CE31" s="696"/>
      <c r="CF31" s="662" t="s">
        <v>315</v>
      </c>
      <c r="CG31" s="663"/>
      <c r="CH31" s="663"/>
      <c r="CI31" s="663"/>
      <c r="CJ31" s="663"/>
      <c r="CK31" s="663"/>
      <c r="CL31" s="663"/>
      <c r="CM31" s="663"/>
      <c r="CN31" s="663"/>
      <c r="CO31" s="663"/>
      <c r="CP31" s="663"/>
      <c r="CQ31" s="664"/>
      <c r="CR31" s="647">
        <v>40747</v>
      </c>
      <c r="CS31" s="684"/>
      <c r="CT31" s="684"/>
      <c r="CU31" s="684"/>
      <c r="CV31" s="684"/>
      <c r="CW31" s="684"/>
      <c r="CX31" s="684"/>
      <c r="CY31" s="685"/>
      <c r="CZ31" s="652">
        <v>0.5</v>
      </c>
      <c r="DA31" s="681"/>
      <c r="DB31" s="681"/>
      <c r="DC31" s="686"/>
      <c r="DD31" s="656">
        <v>40747</v>
      </c>
      <c r="DE31" s="684"/>
      <c r="DF31" s="684"/>
      <c r="DG31" s="684"/>
      <c r="DH31" s="684"/>
      <c r="DI31" s="684"/>
      <c r="DJ31" s="684"/>
      <c r="DK31" s="685"/>
      <c r="DL31" s="656">
        <v>40747</v>
      </c>
      <c r="DM31" s="684"/>
      <c r="DN31" s="684"/>
      <c r="DO31" s="684"/>
      <c r="DP31" s="684"/>
      <c r="DQ31" s="684"/>
      <c r="DR31" s="684"/>
      <c r="DS31" s="684"/>
      <c r="DT31" s="684"/>
      <c r="DU31" s="684"/>
      <c r="DV31" s="685"/>
      <c r="DW31" s="652">
        <v>1</v>
      </c>
      <c r="DX31" s="681"/>
      <c r="DY31" s="681"/>
      <c r="DZ31" s="681"/>
      <c r="EA31" s="681"/>
      <c r="EB31" s="681"/>
      <c r="EC31" s="682"/>
    </row>
    <row r="32" spans="2:133" ht="11.25" customHeight="1" x14ac:dyDescent="0.15">
      <c r="B32" s="714" t="s">
        <v>316</v>
      </c>
      <c r="C32" s="715"/>
      <c r="D32" s="715"/>
      <c r="E32" s="715"/>
      <c r="F32" s="715"/>
      <c r="G32" s="715"/>
      <c r="H32" s="715"/>
      <c r="I32" s="715"/>
      <c r="J32" s="715"/>
      <c r="K32" s="715"/>
      <c r="L32" s="715"/>
      <c r="M32" s="715"/>
      <c r="N32" s="715"/>
      <c r="O32" s="715"/>
      <c r="P32" s="715"/>
      <c r="Q32" s="716"/>
      <c r="R32" s="647" t="s">
        <v>241</v>
      </c>
      <c r="S32" s="648"/>
      <c r="T32" s="648"/>
      <c r="U32" s="648"/>
      <c r="V32" s="648"/>
      <c r="W32" s="648"/>
      <c r="X32" s="648"/>
      <c r="Y32" s="649"/>
      <c r="Z32" s="650" t="s">
        <v>241</v>
      </c>
      <c r="AA32" s="650"/>
      <c r="AB32" s="650"/>
      <c r="AC32" s="650"/>
      <c r="AD32" s="651" t="s">
        <v>183</v>
      </c>
      <c r="AE32" s="651"/>
      <c r="AF32" s="651"/>
      <c r="AG32" s="651"/>
      <c r="AH32" s="651"/>
      <c r="AI32" s="651"/>
      <c r="AJ32" s="651"/>
      <c r="AK32" s="651"/>
      <c r="AL32" s="652" t="s">
        <v>241</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3">
        <v>99.6</v>
      </c>
      <c r="BH32" s="684"/>
      <c r="BI32" s="684"/>
      <c r="BJ32" s="684"/>
      <c r="BK32" s="684"/>
      <c r="BL32" s="684"/>
      <c r="BM32" s="653">
        <v>98.8</v>
      </c>
      <c r="BN32" s="701"/>
      <c r="BO32" s="701"/>
      <c r="BP32" s="701"/>
      <c r="BQ32" s="702"/>
      <c r="BR32" s="713">
        <v>99.4</v>
      </c>
      <c r="BS32" s="684"/>
      <c r="BT32" s="684"/>
      <c r="BU32" s="684"/>
      <c r="BV32" s="684"/>
      <c r="BW32" s="684"/>
      <c r="BX32" s="653">
        <v>98.7</v>
      </c>
      <c r="BY32" s="701"/>
      <c r="BZ32" s="701"/>
      <c r="CA32" s="701"/>
      <c r="CB32" s="702"/>
      <c r="CD32" s="697"/>
      <c r="CE32" s="698"/>
      <c r="CF32" s="662" t="s">
        <v>319</v>
      </c>
      <c r="CG32" s="663"/>
      <c r="CH32" s="663"/>
      <c r="CI32" s="663"/>
      <c r="CJ32" s="663"/>
      <c r="CK32" s="663"/>
      <c r="CL32" s="663"/>
      <c r="CM32" s="663"/>
      <c r="CN32" s="663"/>
      <c r="CO32" s="663"/>
      <c r="CP32" s="663"/>
      <c r="CQ32" s="664"/>
      <c r="CR32" s="647" t="s">
        <v>175</v>
      </c>
      <c r="CS32" s="648"/>
      <c r="CT32" s="648"/>
      <c r="CU32" s="648"/>
      <c r="CV32" s="648"/>
      <c r="CW32" s="648"/>
      <c r="CX32" s="648"/>
      <c r="CY32" s="649"/>
      <c r="CZ32" s="652" t="s">
        <v>241</v>
      </c>
      <c r="DA32" s="681"/>
      <c r="DB32" s="681"/>
      <c r="DC32" s="686"/>
      <c r="DD32" s="656" t="s">
        <v>183</v>
      </c>
      <c r="DE32" s="648"/>
      <c r="DF32" s="648"/>
      <c r="DG32" s="648"/>
      <c r="DH32" s="648"/>
      <c r="DI32" s="648"/>
      <c r="DJ32" s="648"/>
      <c r="DK32" s="649"/>
      <c r="DL32" s="656" t="s">
        <v>175</v>
      </c>
      <c r="DM32" s="648"/>
      <c r="DN32" s="648"/>
      <c r="DO32" s="648"/>
      <c r="DP32" s="648"/>
      <c r="DQ32" s="648"/>
      <c r="DR32" s="648"/>
      <c r="DS32" s="648"/>
      <c r="DT32" s="648"/>
      <c r="DU32" s="648"/>
      <c r="DV32" s="649"/>
      <c r="DW32" s="652" t="s">
        <v>183</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440517</v>
      </c>
      <c r="S33" s="648"/>
      <c r="T33" s="648"/>
      <c r="U33" s="648"/>
      <c r="V33" s="648"/>
      <c r="W33" s="648"/>
      <c r="X33" s="648"/>
      <c r="Y33" s="649"/>
      <c r="Z33" s="650">
        <v>4.9000000000000004</v>
      </c>
      <c r="AA33" s="650"/>
      <c r="AB33" s="650"/>
      <c r="AC33" s="650"/>
      <c r="AD33" s="651" t="s">
        <v>241</v>
      </c>
      <c r="AE33" s="651"/>
      <c r="AF33" s="651"/>
      <c r="AG33" s="651"/>
      <c r="AH33" s="651"/>
      <c r="AI33" s="651"/>
      <c r="AJ33" s="651"/>
      <c r="AK33" s="651"/>
      <c r="AL33" s="652" t="s">
        <v>241</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99.6</v>
      </c>
      <c r="BH33" s="718"/>
      <c r="BI33" s="718"/>
      <c r="BJ33" s="718"/>
      <c r="BK33" s="718"/>
      <c r="BL33" s="718"/>
      <c r="BM33" s="719">
        <v>98.7</v>
      </c>
      <c r="BN33" s="718"/>
      <c r="BO33" s="718"/>
      <c r="BP33" s="718"/>
      <c r="BQ33" s="720"/>
      <c r="BR33" s="717">
        <v>99.6</v>
      </c>
      <c r="BS33" s="718"/>
      <c r="BT33" s="718"/>
      <c r="BU33" s="718"/>
      <c r="BV33" s="718"/>
      <c r="BW33" s="718"/>
      <c r="BX33" s="719">
        <v>98.6</v>
      </c>
      <c r="BY33" s="718"/>
      <c r="BZ33" s="718"/>
      <c r="CA33" s="718"/>
      <c r="CB33" s="720"/>
      <c r="CD33" s="662" t="s">
        <v>322</v>
      </c>
      <c r="CE33" s="663"/>
      <c r="CF33" s="663"/>
      <c r="CG33" s="663"/>
      <c r="CH33" s="663"/>
      <c r="CI33" s="663"/>
      <c r="CJ33" s="663"/>
      <c r="CK33" s="663"/>
      <c r="CL33" s="663"/>
      <c r="CM33" s="663"/>
      <c r="CN33" s="663"/>
      <c r="CO33" s="663"/>
      <c r="CP33" s="663"/>
      <c r="CQ33" s="664"/>
      <c r="CR33" s="647">
        <v>4807895</v>
      </c>
      <c r="CS33" s="684"/>
      <c r="CT33" s="684"/>
      <c r="CU33" s="684"/>
      <c r="CV33" s="684"/>
      <c r="CW33" s="684"/>
      <c r="CX33" s="684"/>
      <c r="CY33" s="685"/>
      <c r="CZ33" s="652">
        <v>57</v>
      </c>
      <c r="DA33" s="681"/>
      <c r="DB33" s="681"/>
      <c r="DC33" s="686"/>
      <c r="DD33" s="656">
        <v>2595186</v>
      </c>
      <c r="DE33" s="684"/>
      <c r="DF33" s="684"/>
      <c r="DG33" s="684"/>
      <c r="DH33" s="684"/>
      <c r="DI33" s="684"/>
      <c r="DJ33" s="684"/>
      <c r="DK33" s="685"/>
      <c r="DL33" s="656">
        <v>1799199</v>
      </c>
      <c r="DM33" s="684"/>
      <c r="DN33" s="684"/>
      <c r="DO33" s="684"/>
      <c r="DP33" s="684"/>
      <c r="DQ33" s="684"/>
      <c r="DR33" s="684"/>
      <c r="DS33" s="684"/>
      <c r="DT33" s="684"/>
      <c r="DU33" s="684"/>
      <c r="DV33" s="685"/>
      <c r="DW33" s="652">
        <v>46.3</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1603</v>
      </c>
      <c r="S34" s="648"/>
      <c r="T34" s="648"/>
      <c r="U34" s="648"/>
      <c r="V34" s="648"/>
      <c r="W34" s="648"/>
      <c r="X34" s="648"/>
      <c r="Y34" s="649"/>
      <c r="Z34" s="650">
        <v>0</v>
      </c>
      <c r="AA34" s="650"/>
      <c r="AB34" s="650"/>
      <c r="AC34" s="650"/>
      <c r="AD34" s="651">
        <v>1397</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1317490</v>
      </c>
      <c r="CS34" s="648"/>
      <c r="CT34" s="648"/>
      <c r="CU34" s="648"/>
      <c r="CV34" s="648"/>
      <c r="CW34" s="648"/>
      <c r="CX34" s="648"/>
      <c r="CY34" s="649"/>
      <c r="CZ34" s="652">
        <v>15.6</v>
      </c>
      <c r="DA34" s="681"/>
      <c r="DB34" s="681"/>
      <c r="DC34" s="686"/>
      <c r="DD34" s="656">
        <v>1044014</v>
      </c>
      <c r="DE34" s="648"/>
      <c r="DF34" s="648"/>
      <c r="DG34" s="648"/>
      <c r="DH34" s="648"/>
      <c r="DI34" s="648"/>
      <c r="DJ34" s="648"/>
      <c r="DK34" s="649"/>
      <c r="DL34" s="656">
        <v>621936</v>
      </c>
      <c r="DM34" s="648"/>
      <c r="DN34" s="648"/>
      <c r="DO34" s="648"/>
      <c r="DP34" s="648"/>
      <c r="DQ34" s="648"/>
      <c r="DR34" s="648"/>
      <c r="DS34" s="648"/>
      <c r="DT34" s="648"/>
      <c r="DU34" s="648"/>
      <c r="DV34" s="649"/>
      <c r="DW34" s="652">
        <v>16</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432333</v>
      </c>
      <c r="S35" s="648"/>
      <c r="T35" s="648"/>
      <c r="U35" s="648"/>
      <c r="V35" s="648"/>
      <c r="W35" s="648"/>
      <c r="X35" s="648"/>
      <c r="Y35" s="649"/>
      <c r="Z35" s="650">
        <v>4.8</v>
      </c>
      <c r="AA35" s="650"/>
      <c r="AB35" s="650"/>
      <c r="AC35" s="650"/>
      <c r="AD35" s="651" t="s">
        <v>241</v>
      </c>
      <c r="AE35" s="651"/>
      <c r="AF35" s="651"/>
      <c r="AG35" s="651"/>
      <c r="AH35" s="651"/>
      <c r="AI35" s="651"/>
      <c r="AJ35" s="651"/>
      <c r="AK35" s="651"/>
      <c r="AL35" s="652" t="s">
        <v>175</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23130</v>
      </c>
      <c r="CS35" s="684"/>
      <c r="CT35" s="684"/>
      <c r="CU35" s="684"/>
      <c r="CV35" s="684"/>
      <c r="CW35" s="684"/>
      <c r="CX35" s="684"/>
      <c r="CY35" s="685"/>
      <c r="CZ35" s="652">
        <v>0.3</v>
      </c>
      <c r="DA35" s="681"/>
      <c r="DB35" s="681"/>
      <c r="DC35" s="686"/>
      <c r="DD35" s="656">
        <v>22880</v>
      </c>
      <c r="DE35" s="684"/>
      <c r="DF35" s="684"/>
      <c r="DG35" s="684"/>
      <c r="DH35" s="684"/>
      <c r="DI35" s="684"/>
      <c r="DJ35" s="684"/>
      <c r="DK35" s="685"/>
      <c r="DL35" s="656">
        <v>22880</v>
      </c>
      <c r="DM35" s="684"/>
      <c r="DN35" s="684"/>
      <c r="DO35" s="684"/>
      <c r="DP35" s="684"/>
      <c r="DQ35" s="684"/>
      <c r="DR35" s="684"/>
      <c r="DS35" s="684"/>
      <c r="DT35" s="684"/>
      <c r="DU35" s="684"/>
      <c r="DV35" s="685"/>
      <c r="DW35" s="652">
        <v>0.6</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253960</v>
      </c>
      <c r="S36" s="648"/>
      <c r="T36" s="648"/>
      <c r="U36" s="648"/>
      <c r="V36" s="648"/>
      <c r="W36" s="648"/>
      <c r="X36" s="648"/>
      <c r="Y36" s="649"/>
      <c r="Z36" s="650">
        <v>2.8</v>
      </c>
      <c r="AA36" s="650"/>
      <c r="AB36" s="650"/>
      <c r="AC36" s="650"/>
      <c r="AD36" s="651" t="s">
        <v>175</v>
      </c>
      <c r="AE36" s="651"/>
      <c r="AF36" s="651"/>
      <c r="AG36" s="651"/>
      <c r="AH36" s="651"/>
      <c r="AI36" s="651"/>
      <c r="AJ36" s="651"/>
      <c r="AK36" s="651"/>
      <c r="AL36" s="652" t="s">
        <v>241</v>
      </c>
      <c r="AM36" s="653"/>
      <c r="AN36" s="653"/>
      <c r="AO36" s="654"/>
      <c r="AP36" s="235"/>
      <c r="AQ36" s="721" t="s">
        <v>330</v>
      </c>
      <c r="AR36" s="722"/>
      <c r="AS36" s="722"/>
      <c r="AT36" s="722"/>
      <c r="AU36" s="722"/>
      <c r="AV36" s="722"/>
      <c r="AW36" s="722"/>
      <c r="AX36" s="722"/>
      <c r="AY36" s="723"/>
      <c r="AZ36" s="636">
        <v>699957</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66631</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2776870</v>
      </c>
      <c r="CS36" s="648"/>
      <c r="CT36" s="648"/>
      <c r="CU36" s="648"/>
      <c r="CV36" s="648"/>
      <c r="CW36" s="648"/>
      <c r="CX36" s="648"/>
      <c r="CY36" s="649"/>
      <c r="CZ36" s="652">
        <v>32.9</v>
      </c>
      <c r="DA36" s="681"/>
      <c r="DB36" s="681"/>
      <c r="DC36" s="686"/>
      <c r="DD36" s="656">
        <v>922277</v>
      </c>
      <c r="DE36" s="648"/>
      <c r="DF36" s="648"/>
      <c r="DG36" s="648"/>
      <c r="DH36" s="648"/>
      <c r="DI36" s="648"/>
      <c r="DJ36" s="648"/>
      <c r="DK36" s="649"/>
      <c r="DL36" s="656">
        <v>788806</v>
      </c>
      <c r="DM36" s="648"/>
      <c r="DN36" s="648"/>
      <c r="DO36" s="648"/>
      <c r="DP36" s="648"/>
      <c r="DQ36" s="648"/>
      <c r="DR36" s="648"/>
      <c r="DS36" s="648"/>
      <c r="DT36" s="648"/>
      <c r="DU36" s="648"/>
      <c r="DV36" s="649"/>
      <c r="DW36" s="652">
        <v>20.3</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494853</v>
      </c>
      <c r="S37" s="648"/>
      <c r="T37" s="648"/>
      <c r="U37" s="648"/>
      <c r="V37" s="648"/>
      <c r="W37" s="648"/>
      <c r="X37" s="648"/>
      <c r="Y37" s="649"/>
      <c r="Z37" s="650">
        <v>5.5</v>
      </c>
      <c r="AA37" s="650"/>
      <c r="AB37" s="650"/>
      <c r="AC37" s="650"/>
      <c r="AD37" s="651" t="s">
        <v>175</v>
      </c>
      <c r="AE37" s="651"/>
      <c r="AF37" s="651"/>
      <c r="AG37" s="651"/>
      <c r="AH37" s="651"/>
      <c r="AI37" s="651"/>
      <c r="AJ37" s="651"/>
      <c r="AK37" s="651"/>
      <c r="AL37" s="652" t="s">
        <v>183</v>
      </c>
      <c r="AM37" s="653"/>
      <c r="AN37" s="653"/>
      <c r="AO37" s="654"/>
      <c r="AQ37" s="725" t="s">
        <v>334</v>
      </c>
      <c r="AR37" s="726"/>
      <c r="AS37" s="726"/>
      <c r="AT37" s="726"/>
      <c r="AU37" s="726"/>
      <c r="AV37" s="726"/>
      <c r="AW37" s="726"/>
      <c r="AX37" s="726"/>
      <c r="AY37" s="727"/>
      <c r="AZ37" s="647">
        <v>220437</v>
      </c>
      <c r="BA37" s="648"/>
      <c r="BB37" s="648"/>
      <c r="BC37" s="648"/>
      <c r="BD37" s="684"/>
      <c r="BE37" s="684"/>
      <c r="BF37" s="702"/>
      <c r="BG37" s="662" t="s">
        <v>335</v>
      </c>
      <c r="BH37" s="663"/>
      <c r="BI37" s="663"/>
      <c r="BJ37" s="663"/>
      <c r="BK37" s="663"/>
      <c r="BL37" s="663"/>
      <c r="BM37" s="663"/>
      <c r="BN37" s="663"/>
      <c r="BO37" s="663"/>
      <c r="BP37" s="663"/>
      <c r="BQ37" s="663"/>
      <c r="BR37" s="663"/>
      <c r="BS37" s="663"/>
      <c r="BT37" s="663"/>
      <c r="BU37" s="664"/>
      <c r="BV37" s="647">
        <v>66631</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215384</v>
      </c>
      <c r="CS37" s="684"/>
      <c r="CT37" s="684"/>
      <c r="CU37" s="684"/>
      <c r="CV37" s="684"/>
      <c r="CW37" s="684"/>
      <c r="CX37" s="684"/>
      <c r="CY37" s="685"/>
      <c r="CZ37" s="652">
        <v>2.6</v>
      </c>
      <c r="DA37" s="681"/>
      <c r="DB37" s="681"/>
      <c r="DC37" s="686"/>
      <c r="DD37" s="656">
        <v>209264</v>
      </c>
      <c r="DE37" s="684"/>
      <c r="DF37" s="684"/>
      <c r="DG37" s="684"/>
      <c r="DH37" s="684"/>
      <c r="DI37" s="684"/>
      <c r="DJ37" s="684"/>
      <c r="DK37" s="685"/>
      <c r="DL37" s="656">
        <v>204327</v>
      </c>
      <c r="DM37" s="684"/>
      <c r="DN37" s="684"/>
      <c r="DO37" s="684"/>
      <c r="DP37" s="684"/>
      <c r="DQ37" s="684"/>
      <c r="DR37" s="684"/>
      <c r="DS37" s="684"/>
      <c r="DT37" s="684"/>
      <c r="DU37" s="684"/>
      <c r="DV37" s="685"/>
      <c r="DW37" s="652">
        <v>5.3</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140547</v>
      </c>
      <c r="S38" s="648"/>
      <c r="T38" s="648"/>
      <c r="U38" s="648"/>
      <c r="V38" s="648"/>
      <c r="W38" s="648"/>
      <c r="X38" s="648"/>
      <c r="Y38" s="649"/>
      <c r="Z38" s="650">
        <v>1.6</v>
      </c>
      <c r="AA38" s="650"/>
      <c r="AB38" s="650"/>
      <c r="AC38" s="650"/>
      <c r="AD38" s="651">
        <v>6602</v>
      </c>
      <c r="AE38" s="651"/>
      <c r="AF38" s="651"/>
      <c r="AG38" s="651"/>
      <c r="AH38" s="651"/>
      <c r="AI38" s="651"/>
      <c r="AJ38" s="651"/>
      <c r="AK38" s="651"/>
      <c r="AL38" s="652">
        <v>0.2</v>
      </c>
      <c r="AM38" s="653"/>
      <c r="AN38" s="653"/>
      <c r="AO38" s="654"/>
      <c r="AQ38" s="725" t="s">
        <v>338</v>
      </c>
      <c r="AR38" s="726"/>
      <c r="AS38" s="726"/>
      <c r="AT38" s="726"/>
      <c r="AU38" s="726"/>
      <c r="AV38" s="726"/>
      <c r="AW38" s="726"/>
      <c r="AX38" s="726"/>
      <c r="AY38" s="727"/>
      <c r="AZ38" s="647">
        <v>27056</v>
      </c>
      <c r="BA38" s="648"/>
      <c r="BB38" s="648"/>
      <c r="BC38" s="648"/>
      <c r="BD38" s="684"/>
      <c r="BE38" s="684"/>
      <c r="BF38" s="702"/>
      <c r="BG38" s="662" t="s">
        <v>339</v>
      </c>
      <c r="BH38" s="663"/>
      <c r="BI38" s="663"/>
      <c r="BJ38" s="663"/>
      <c r="BK38" s="663"/>
      <c r="BL38" s="663"/>
      <c r="BM38" s="663"/>
      <c r="BN38" s="663"/>
      <c r="BO38" s="663"/>
      <c r="BP38" s="663"/>
      <c r="BQ38" s="663"/>
      <c r="BR38" s="663"/>
      <c r="BS38" s="663"/>
      <c r="BT38" s="663"/>
      <c r="BU38" s="664"/>
      <c r="BV38" s="647">
        <v>1986</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452464</v>
      </c>
      <c r="CS38" s="648"/>
      <c r="CT38" s="648"/>
      <c r="CU38" s="648"/>
      <c r="CV38" s="648"/>
      <c r="CW38" s="648"/>
      <c r="CX38" s="648"/>
      <c r="CY38" s="649"/>
      <c r="CZ38" s="652">
        <v>5.4</v>
      </c>
      <c r="DA38" s="681"/>
      <c r="DB38" s="681"/>
      <c r="DC38" s="686"/>
      <c r="DD38" s="656">
        <v>375153</v>
      </c>
      <c r="DE38" s="648"/>
      <c r="DF38" s="648"/>
      <c r="DG38" s="648"/>
      <c r="DH38" s="648"/>
      <c r="DI38" s="648"/>
      <c r="DJ38" s="648"/>
      <c r="DK38" s="649"/>
      <c r="DL38" s="656">
        <v>358977</v>
      </c>
      <c r="DM38" s="648"/>
      <c r="DN38" s="648"/>
      <c r="DO38" s="648"/>
      <c r="DP38" s="648"/>
      <c r="DQ38" s="648"/>
      <c r="DR38" s="648"/>
      <c r="DS38" s="648"/>
      <c r="DT38" s="648"/>
      <c r="DU38" s="648"/>
      <c r="DV38" s="649"/>
      <c r="DW38" s="652">
        <v>9.1999999999999993</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579800</v>
      </c>
      <c r="S39" s="648"/>
      <c r="T39" s="648"/>
      <c r="U39" s="648"/>
      <c r="V39" s="648"/>
      <c r="W39" s="648"/>
      <c r="X39" s="648"/>
      <c r="Y39" s="649"/>
      <c r="Z39" s="650">
        <v>6.5</v>
      </c>
      <c r="AA39" s="650"/>
      <c r="AB39" s="650"/>
      <c r="AC39" s="650"/>
      <c r="AD39" s="651" t="s">
        <v>175</v>
      </c>
      <c r="AE39" s="651"/>
      <c r="AF39" s="651"/>
      <c r="AG39" s="651"/>
      <c r="AH39" s="651"/>
      <c r="AI39" s="651"/>
      <c r="AJ39" s="651"/>
      <c r="AK39" s="651"/>
      <c r="AL39" s="652" t="s">
        <v>183</v>
      </c>
      <c r="AM39" s="653"/>
      <c r="AN39" s="653"/>
      <c r="AO39" s="654"/>
      <c r="AQ39" s="725" t="s">
        <v>342</v>
      </c>
      <c r="AR39" s="726"/>
      <c r="AS39" s="726"/>
      <c r="AT39" s="726"/>
      <c r="AU39" s="726"/>
      <c r="AV39" s="726"/>
      <c r="AW39" s="726"/>
      <c r="AX39" s="726"/>
      <c r="AY39" s="727"/>
      <c r="AZ39" s="647" t="s">
        <v>183</v>
      </c>
      <c r="BA39" s="648"/>
      <c r="BB39" s="648"/>
      <c r="BC39" s="648"/>
      <c r="BD39" s="684"/>
      <c r="BE39" s="684"/>
      <c r="BF39" s="702"/>
      <c r="BG39" s="662" t="s">
        <v>343</v>
      </c>
      <c r="BH39" s="663"/>
      <c r="BI39" s="663"/>
      <c r="BJ39" s="663"/>
      <c r="BK39" s="663"/>
      <c r="BL39" s="663"/>
      <c r="BM39" s="663"/>
      <c r="BN39" s="663"/>
      <c r="BO39" s="663"/>
      <c r="BP39" s="663"/>
      <c r="BQ39" s="663"/>
      <c r="BR39" s="663"/>
      <c r="BS39" s="663"/>
      <c r="BT39" s="663"/>
      <c r="BU39" s="664"/>
      <c r="BV39" s="647">
        <v>3130</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159401</v>
      </c>
      <c r="CS39" s="684"/>
      <c r="CT39" s="684"/>
      <c r="CU39" s="684"/>
      <c r="CV39" s="684"/>
      <c r="CW39" s="684"/>
      <c r="CX39" s="684"/>
      <c r="CY39" s="685"/>
      <c r="CZ39" s="652">
        <v>1.9</v>
      </c>
      <c r="DA39" s="681"/>
      <c r="DB39" s="681"/>
      <c r="DC39" s="686"/>
      <c r="DD39" s="656">
        <v>152322</v>
      </c>
      <c r="DE39" s="684"/>
      <c r="DF39" s="684"/>
      <c r="DG39" s="684"/>
      <c r="DH39" s="684"/>
      <c r="DI39" s="684"/>
      <c r="DJ39" s="684"/>
      <c r="DK39" s="685"/>
      <c r="DL39" s="656" t="s">
        <v>241</v>
      </c>
      <c r="DM39" s="684"/>
      <c r="DN39" s="684"/>
      <c r="DO39" s="684"/>
      <c r="DP39" s="684"/>
      <c r="DQ39" s="684"/>
      <c r="DR39" s="684"/>
      <c r="DS39" s="684"/>
      <c r="DT39" s="684"/>
      <c r="DU39" s="684"/>
      <c r="DV39" s="685"/>
      <c r="DW39" s="652" t="s">
        <v>241</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241</v>
      </c>
      <c r="S40" s="648"/>
      <c r="T40" s="648"/>
      <c r="U40" s="648"/>
      <c r="V40" s="648"/>
      <c r="W40" s="648"/>
      <c r="X40" s="648"/>
      <c r="Y40" s="649"/>
      <c r="Z40" s="650" t="s">
        <v>175</v>
      </c>
      <c r="AA40" s="650"/>
      <c r="AB40" s="650"/>
      <c r="AC40" s="650"/>
      <c r="AD40" s="651" t="s">
        <v>183</v>
      </c>
      <c r="AE40" s="651"/>
      <c r="AF40" s="651"/>
      <c r="AG40" s="651"/>
      <c r="AH40" s="651"/>
      <c r="AI40" s="651"/>
      <c r="AJ40" s="651"/>
      <c r="AK40" s="651"/>
      <c r="AL40" s="652" t="s">
        <v>183</v>
      </c>
      <c r="AM40" s="653"/>
      <c r="AN40" s="653"/>
      <c r="AO40" s="654"/>
      <c r="AQ40" s="725" t="s">
        <v>346</v>
      </c>
      <c r="AR40" s="726"/>
      <c r="AS40" s="726"/>
      <c r="AT40" s="726"/>
      <c r="AU40" s="726"/>
      <c r="AV40" s="726"/>
      <c r="AW40" s="726"/>
      <c r="AX40" s="726"/>
      <c r="AY40" s="727"/>
      <c r="AZ40" s="647" t="s">
        <v>183</v>
      </c>
      <c r="BA40" s="648"/>
      <c r="BB40" s="648"/>
      <c r="BC40" s="648"/>
      <c r="BD40" s="684"/>
      <c r="BE40" s="684"/>
      <c r="BF40" s="702"/>
      <c r="BG40" s="728" t="s">
        <v>347</v>
      </c>
      <c r="BH40" s="729"/>
      <c r="BI40" s="729"/>
      <c r="BJ40" s="729"/>
      <c r="BK40" s="729"/>
      <c r="BL40" s="236"/>
      <c r="BM40" s="663" t="s">
        <v>348</v>
      </c>
      <c r="BN40" s="663"/>
      <c r="BO40" s="663"/>
      <c r="BP40" s="663"/>
      <c r="BQ40" s="663"/>
      <c r="BR40" s="663"/>
      <c r="BS40" s="663"/>
      <c r="BT40" s="663"/>
      <c r="BU40" s="664"/>
      <c r="BV40" s="647">
        <v>107</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78540</v>
      </c>
      <c r="CS40" s="648"/>
      <c r="CT40" s="648"/>
      <c r="CU40" s="648"/>
      <c r="CV40" s="648"/>
      <c r="CW40" s="648"/>
      <c r="CX40" s="648"/>
      <c r="CY40" s="649"/>
      <c r="CZ40" s="652">
        <v>0.9</v>
      </c>
      <c r="DA40" s="681"/>
      <c r="DB40" s="681"/>
      <c r="DC40" s="686"/>
      <c r="DD40" s="656">
        <v>78540</v>
      </c>
      <c r="DE40" s="648"/>
      <c r="DF40" s="648"/>
      <c r="DG40" s="648"/>
      <c r="DH40" s="648"/>
      <c r="DI40" s="648"/>
      <c r="DJ40" s="648"/>
      <c r="DK40" s="649"/>
      <c r="DL40" s="656">
        <v>6600</v>
      </c>
      <c r="DM40" s="648"/>
      <c r="DN40" s="648"/>
      <c r="DO40" s="648"/>
      <c r="DP40" s="648"/>
      <c r="DQ40" s="648"/>
      <c r="DR40" s="648"/>
      <c r="DS40" s="648"/>
      <c r="DT40" s="648"/>
      <c r="DU40" s="648"/>
      <c r="DV40" s="649"/>
      <c r="DW40" s="652">
        <v>0.2</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183</v>
      </c>
      <c r="S41" s="648"/>
      <c r="T41" s="648"/>
      <c r="U41" s="648"/>
      <c r="V41" s="648"/>
      <c r="W41" s="648"/>
      <c r="X41" s="648"/>
      <c r="Y41" s="649"/>
      <c r="Z41" s="650" t="s">
        <v>241</v>
      </c>
      <c r="AA41" s="650"/>
      <c r="AB41" s="650"/>
      <c r="AC41" s="650"/>
      <c r="AD41" s="651" t="s">
        <v>183</v>
      </c>
      <c r="AE41" s="651"/>
      <c r="AF41" s="651"/>
      <c r="AG41" s="651"/>
      <c r="AH41" s="651"/>
      <c r="AI41" s="651"/>
      <c r="AJ41" s="651"/>
      <c r="AK41" s="651"/>
      <c r="AL41" s="652" t="s">
        <v>183</v>
      </c>
      <c r="AM41" s="653"/>
      <c r="AN41" s="653"/>
      <c r="AO41" s="654"/>
      <c r="AQ41" s="725" t="s">
        <v>351</v>
      </c>
      <c r="AR41" s="726"/>
      <c r="AS41" s="726"/>
      <c r="AT41" s="726"/>
      <c r="AU41" s="726"/>
      <c r="AV41" s="726"/>
      <c r="AW41" s="726"/>
      <c r="AX41" s="726"/>
      <c r="AY41" s="727"/>
      <c r="AZ41" s="647">
        <v>99402</v>
      </c>
      <c r="BA41" s="648"/>
      <c r="BB41" s="648"/>
      <c r="BC41" s="648"/>
      <c r="BD41" s="684"/>
      <c r="BE41" s="684"/>
      <c r="BF41" s="702"/>
      <c r="BG41" s="728"/>
      <c r="BH41" s="729"/>
      <c r="BI41" s="729"/>
      <c r="BJ41" s="729"/>
      <c r="BK41" s="729"/>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175</v>
      </c>
      <c r="CS41" s="684"/>
      <c r="CT41" s="684"/>
      <c r="CU41" s="684"/>
      <c r="CV41" s="684"/>
      <c r="CW41" s="684"/>
      <c r="CX41" s="684"/>
      <c r="CY41" s="685"/>
      <c r="CZ41" s="652" t="s">
        <v>241</v>
      </c>
      <c r="DA41" s="681"/>
      <c r="DB41" s="681"/>
      <c r="DC41" s="686"/>
      <c r="DD41" s="656" t="s">
        <v>183</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354</v>
      </c>
      <c r="C42" s="645"/>
      <c r="D42" s="645"/>
      <c r="E42" s="645"/>
      <c r="F42" s="645"/>
      <c r="G42" s="645"/>
      <c r="H42" s="645"/>
      <c r="I42" s="645"/>
      <c r="J42" s="645"/>
      <c r="K42" s="645"/>
      <c r="L42" s="645"/>
      <c r="M42" s="645"/>
      <c r="N42" s="645"/>
      <c r="O42" s="645"/>
      <c r="P42" s="645"/>
      <c r="Q42" s="646"/>
      <c r="R42" s="647">
        <v>215100</v>
      </c>
      <c r="S42" s="648"/>
      <c r="T42" s="648"/>
      <c r="U42" s="648"/>
      <c r="V42" s="648"/>
      <c r="W42" s="648"/>
      <c r="X42" s="648"/>
      <c r="Y42" s="649"/>
      <c r="Z42" s="650">
        <v>2.4</v>
      </c>
      <c r="AA42" s="650"/>
      <c r="AB42" s="650"/>
      <c r="AC42" s="650"/>
      <c r="AD42" s="651" t="s">
        <v>175</v>
      </c>
      <c r="AE42" s="651"/>
      <c r="AF42" s="651"/>
      <c r="AG42" s="651"/>
      <c r="AH42" s="651"/>
      <c r="AI42" s="651"/>
      <c r="AJ42" s="651"/>
      <c r="AK42" s="651"/>
      <c r="AL42" s="652" t="s">
        <v>241</v>
      </c>
      <c r="AM42" s="653"/>
      <c r="AN42" s="653"/>
      <c r="AO42" s="654"/>
      <c r="AQ42" s="746" t="s">
        <v>355</v>
      </c>
      <c r="AR42" s="747"/>
      <c r="AS42" s="747"/>
      <c r="AT42" s="747"/>
      <c r="AU42" s="747"/>
      <c r="AV42" s="747"/>
      <c r="AW42" s="747"/>
      <c r="AX42" s="747"/>
      <c r="AY42" s="748"/>
      <c r="AZ42" s="738">
        <v>353062</v>
      </c>
      <c r="BA42" s="739"/>
      <c r="BB42" s="739"/>
      <c r="BC42" s="739"/>
      <c r="BD42" s="718"/>
      <c r="BE42" s="718"/>
      <c r="BF42" s="720"/>
      <c r="BG42" s="730"/>
      <c r="BH42" s="731"/>
      <c r="BI42" s="731"/>
      <c r="BJ42" s="731"/>
      <c r="BK42" s="731"/>
      <c r="BL42" s="237"/>
      <c r="BM42" s="673" t="s">
        <v>356</v>
      </c>
      <c r="BN42" s="673"/>
      <c r="BO42" s="673"/>
      <c r="BP42" s="673"/>
      <c r="BQ42" s="673"/>
      <c r="BR42" s="673"/>
      <c r="BS42" s="673"/>
      <c r="BT42" s="673"/>
      <c r="BU42" s="674"/>
      <c r="BV42" s="738">
        <v>329</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850321</v>
      </c>
      <c r="CS42" s="648"/>
      <c r="CT42" s="648"/>
      <c r="CU42" s="648"/>
      <c r="CV42" s="648"/>
      <c r="CW42" s="648"/>
      <c r="CX42" s="648"/>
      <c r="CY42" s="649"/>
      <c r="CZ42" s="652">
        <v>10.1</v>
      </c>
      <c r="DA42" s="653"/>
      <c r="DB42" s="653"/>
      <c r="DC42" s="665"/>
      <c r="DD42" s="656">
        <v>164981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358</v>
      </c>
      <c r="C43" s="689"/>
      <c r="D43" s="689"/>
      <c r="E43" s="689"/>
      <c r="F43" s="689"/>
      <c r="G43" s="689"/>
      <c r="H43" s="689"/>
      <c r="I43" s="689"/>
      <c r="J43" s="689"/>
      <c r="K43" s="689"/>
      <c r="L43" s="689"/>
      <c r="M43" s="689"/>
      <c r="N43" s="689"/>
      <c r="O43" s="689"/>
      <c r="P43" s="689"/>
      <c r="Q43" s="690"/>
      <c r="R43" s="738">
        <v>8975266</v>
      </c>
      <c r="S43" s="739"/>
      <c r="T43" s="739"/>
      <c r="U43" s="739"/>
      <c r="V43" s="739"/>
      <c r="W43" s="739"/>
      <c r="X43" s="739"/>
      <c r="Y43" s="740"/>
      <c r="Z43" s="741">
        <v>100</v>
      </c>
      <c r="AA43" s="741"/>
      <c r="AB43" s="741"/>
      <c r="AC43" s="741"/>
      <c r="AD43" s="742">
        <v>3671012</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44083</v>
      </c>
      <c r="CS43" s="684"/>
      <c r="CT43" s="684"/>
      <c r="CU43" s="684"/>
      <c r="CV43" s="684"/>
      <c r="CW43" s="684"/>
      <c r="CX43" s="684"/>
      <c r="CY43" s="685"/>
      <c r="CZ43" s="652">
        <v>0.5</v>
      </c>
      <c r="DA43" s="681"/>
      <c r="DB43" s="681"/>
      <c r="DC43" s="686"/>
      <c r="DD43" s="656">
        <v>44083</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360</v>
      </c>
      <c r="CG44" s="645"/>
      <c r="CH44" s="645"/>
      <c r="CI44" s="645"/>
      <c r="CJ44" s="645"/>
      <c r="CK44" s="645"/>
      <c r="CL44" s="645"/>
      <c r="CM44" s="645"/>
      <c r="CN44" s="645"/>
      <c r="CO44" s="645"/>
      <c r="CP44" s="645"/>
      <c r="CQ44" s="646"/>
      <c r="CR44" s="647">
        <v>850321</v>
      </c>
      <c r="CS44" s="648"/>
      <c r="CT44" s="648"/>
      <c r="CU44" s="648"/>
      <c r="CV44" s="648"/>
      <c r="CW44" s="648"/>
      <c r="CX44" s="648"/>
      <c r="CY44" s="649"/>
      <c r="CZ44" s="652">
        <v>10.1</v>
      </c>
      <c r="DA44" s="653"/>
      <c r="DB44" s="653"/>
      <c r="DC44" s="665"/>
      <c r="DD44" s="656">
        <v>164981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206365</v>
      </c>
      <c r="CS45" s="684"/>
      <c r="CT45" s="684"/>
      <c r="CU45" s="684"/>
      <c r="CV45" s="684"/>
      <c r="CW45" s="684"/>
      <c r="CX45" s="684"/>
      <c r="CY45" s="685"/>
      <c r="CZ45" s="652">
        <v>2.4</v>
      </c>
      <c r="DA45" s="681"/>
      <c r="DB45" s="681"/>
      <c r="DC45" s="686"/>
      <c r="DD45" s="656">
        <v>35932</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643956</v>
      </c>
      <c r="CS46" s="648"/>
      <c r="CT46" s="648"/>
      <c r="CU46" s="648"/>
      <c r="CV46" s="648"/>
      <c r="CW46" s="648"/>
      <c r="CX46" s="648"/>
      <c r="CY46" s="649"/>
      <c r="CZ46" s="652">
        <v>7.6</v>
      </c>
      <c r="DA46" s="653"/>
      <c r="DB46" s="653"/>
      <c r="DC46" s="665"/>
      <c r="DD46" s="656">
        <v>129049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183</v>
      </c>
      <c r="CS47" s="684"/>
      <c r="CT47" s="684"/>
      <c r="CU47" s="684"/>
      <c r="CV47" s="684"/>
      <c r="CW47" s="684"/>
      <c r="CX47" s="684"/>
      <c r="CY47" s="685"/>
      <c r="CZ47" s="652" t="s">
        <v>175</v>
      </c>
      <c r="DA47" s="681"/>
      <c r="DB47" s="681"/>
      <c r="DC47" s="686"/>
      <c r="DD47" s="656" t="s">
        <v>183</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183</v>
      </c>
      <c r="CS48" s="648"/>
      <c r="CT48" s="648"/>
      <c r="CU48" s="648"/>
      <c r="CV48" s="648"/>
      <c r="CW48" s="648"/>
      <c r="CX48" s="648"/>
      <c r="CY48" s="649"/>
      <c r="CZ48" s="652" t="s">
        <v>183</v>
      </c>
      <c r="DA48" s="653"/>
      <c r="DB48" s="653"/>
      <c r="DC48" s="665"/>
      <c r="DD48" s="656" t="s">
        <v>241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8434691</v>
      </c>
      <c r="CS49" s="718"/>
      <c r="CT49" s="718"/>
      <c r="CU49" s="718"/>
      <c r="CV49" s="718"/>
      <c r="CW49" s="718"/>
      <c r="CX49" s="718"/>
      <c r="CY49" s="749"/>
      <c r="CZ49" s="743">
        <v>100</v>
      </c>
      <c r="DA49" s="750"/>
      <c r="DB49" s="750"/>
      <c r="DC49" s="751"/>
      <c r="DD49" s="752">
        <v>4531637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vZ7rGUSlSw1HmBccNJdvasYvaZa4UP4q75AwVoVho01q2XFqbwz8k1pfjHQ97Y+C8maoJYDSsI+c8OmJbheUIw==" saltValue="I7pDGZlr5Y7YlvoASQfiZ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8899</v>
      </c>
      <c r="R7" s="783"/>
      <c r="S7" s="783"/>
      <c r="T7" s="783"/>
      <c r="U7" s="783"/>
      <c r="V7" s="783">
        <v>8359</v>
      </c>
      <c r="W7" s="783"/>
      <c r="X7" s="783"/>
      <c r="Y7" s="783"/>
      <c r="Z7" s="783"/>
      <c r="AA7" s="783">
        <v>540</v>
      </c>
      <c r="AB7" s="783"/>
      <c r="AC7" s="783"/>
      <c r="AD7" s="783"/>
      <c r="AE7" s="784"/>
      <c r="AF7" s="785">
        <v>471</v>
      </c>
      <c r="AG7" s="786"/>
      <c r="AH7" s="786"/>
      <c r="AI7" s="786"/>
      <c r="AJ7" s="787"/>
      <c r="AK7" s="822">
        <v>254</v>
      </c>
      <c r="AL7" s="823"/>
      <c r="AM7" s="823"/>
      <c r="AN7" s="823"/>
      <c r="AO7" s="823"/>
      <c r="AP7" s="823">
        <v>6870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603</v>
      </c>
      <c r="BS7" s="826" t="s">
        <v>604</v>
      </c>
      <c r="BT7" s="827"/>
      <c r="BU7" s="827"/>
      <c r="BV7" s="827"/>
      <c r="BW7" s="827"/>
      <c r="BX7" s="827"/>
      <c r="BY7" s="827"/>
      <c r="BZ7" s="827"/>
      <c r="CA7" s="827"/>
      <c r="CB7" s="827"/>
      <c r="CC7" s="827"/>
      <c r="CD7" s="827"/>
      <c r="CE7" s="827"/>
      <c r="CF7" s="827"/>
      <c r="CG7" s="828"/>
      <c r="CH7" s="819">
        <v>0</v>
      </c>
      <c r="CI7" s="820"/>
      <c r="CJ7" s="820"/>
      <c r="CK7" s="820"/>
      <c r="CL7" s="821"/>
      <c r="CM7" s="819">
        <v>27</v>
      </c>
      <c r="CN7" s="820"/>
      <c r="CO7" s="820"/>
      <c r="CP7" s="820"/>
      <c r="CQ7" s="821"/>
      <c r="CR7" s="819">
        <v>5</v>
      </c>
      <c r="CS7" s="820"/>
      <c r="CT7" s="820"/>
      <c r="CU7" s="820"/>
      <c r="CV7" s="821"/>
      <c r="CW7" s="819" t="s">
        <v>590</v>
      </c>
      <c r="CX7" s="820"/>
      <c r="CY7" s="820"/>
      <c r="CZ7" s="820"/>
      <c r="DA7" s="821"/>
      <c r="DB7" s="819" t="s">
        <v>590</v>
      </c>
      <c r="DC7" s="820"/>
      <c r="DD7" s="820"/>
      <c r="DE7" s="820"/>
      <c r="DF7" s="821"/>
      <c r="DG7" s="819">
        <v>179</v>
      </c>
      <c r="DH7" s="820"/>
      <c r="DI7" s="820"/>
      <c r="DJ7" s="820"/>
      <c r="DK7" s="821"/>
      <c r="DL7" s="819" t="s">
        <v>590</v>
      </c>
      <c r="DM7" s="820"/>
      <c r="DN7" s="820"/>
      <c r="DO7" s="820"/>
      <c r="DP7" s="821"/>
      <c r="DQ7" s="819" t="s">
        <v>590</v>
      </c>
      <c r="DR7" s="820"/>
      <c r="DS7" s="820"/>
      <c r="DT7" s="820"/>
      <c r="DU7" s="821"/>
      <c r="DV7" s="800"/>
      <c r="DW7" s="801"/>
      <c r="DX7" s="801"/>
      <c r="DY7" s="801"/>
      <c r="DZ7" s="802"/>
      <c r="EA7" s="256"/>
    </row>
    <row r="8" spans="1:131" s="257" customFormat="1" ht="26.25" customHeight="1" x14ac:dyDescent="0.15">
      <c r="A8" s="263">
        <v>2</v>
      </c>
      <c r="B8" s="803" t="s">
        <v>392</v>
      </c>
      <c r="C8" s="804"/>
      <c r="D8" s="804"/>
      <c r="E8" s="804"/>
      <c r="F8" s="804"/>
      <c r="G8" s="804"/>
      <c r="H8" s="804"/>
      <c r="I8" s="804"/>
      <c r="J8" s="804"/>
      <c r="K8" s="804"/>
      <c r="L8" s="804"/>
      <c r="M8" s="804"/>
      <c r="N8" s="804"/>
      <c r="O8" s="804"/>
      <c r="P8" s="805"/>
      <c r="Q8" s="806">
        <v>86</v>
      </c>
      <c r="R8" s="807"/>
      <c r="S8" s="807"/>
      <c r="T8" s="807"/>
      <c r="U8" s="807"/>
      <c r="V8" s="807">
        <v>85</v>
      </c>
      <c r="W8" s="807"/>
      <c r="X8" s="807"/>
      <c r="Y8" s="807"/>
      <c r="Z8" s="807"/>
      <c r="AA8" s="807">
        <v>1</v>
      </c>
      <c r="AB8" s="807"/>
      <c r="AC8" s="807"/>
      <c r="AD8" s="807"/>
      <c r="AE8" s="808"/>
      <c r="AF8" s="809">
        <v>1</v>
      </c>
      <c r="AG8" s="810"/>
      <c r="AH8" s="810"/>
      <c r="AI8" s="810"/>
      <c r="AJ8" s="811"/>
      <c r="AK8" s="812">
        <v>6</v>
      </c>
      <c r="AL8" s="813"/>
      <c r="AM8" s="813"/>
      <c r="AN8" s="813"/>
      <c r="AO8" s="813"/>
      <c r="AP8" s="813" t="s">
        <v>590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8979</v>
      </c>
      <c r="R23" s="842"/>
      <c r="S23" s="842"/>
      <c r="T23" s="842"/>
      <c r="U23" s="842"/>
      <c r="V23" s="842">
        <v>8438</v>
      </c>
      <c r="W23" s="842"/>
      <c r="X23" s="842"/>
      <c r="Y23" s="842"/>
      <c r="Z23" s="842"/>
      <c r="AA23" s="842">
        <v>541</v>
      </c>
      <c r="AB23" s="842"/>
      <c r="AC23" s="842"/>
      <c r="AD23" s="842"/>
      <c r="AE23" s="843"/>
      <c r="AF23" s="844">
        <v>472</v>
      </c>
      <c r="AG23" s="842"/>
      <c r="AH23" s="842"/>
      <c r="AI23" s="842"/>
      <c r="AJ23" s="845"/>
      <c r="AK23" s="846"/>
      <c r="AL23" s="847"/>
      <c r="AM23" s="847"/>
      <c r="AN23" s="847"/>
      <c r="AO23" s="847"/>
      <c r="AP23" s="842">
        <v>6870</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1571</v>
      </c>
      <c r="R28" s="871"/>
      <c r="S28" s="871"/>
      <c r="T28" s="871"/>
      <c r="U28" s="871"/>
      <c r="V28" s="871">
        <v>1504</v>
      </c>
      <c r="W28" s="871"/>
      <c r="X28" s="871"/>
      <c r="Y28" s="871"/>
      <c r="Z28" s="871"/>
      <c r="AA28" s="871">
        <v>67</v>
      </c>
      <c r="AB28" s="871"/>
      <c r="AC28" s="871"/>
      <c r="AD28" s="871"/>
      <c r="AE28" s="872"/>
      <c r="AF28" s="873">
        <v>67</v>
      </c>
      <c r="AG28" s="871"/>
      <c r="AH28" s="871"/>
      <c r="AI28" s="871"/>
      <c r="AJ28" s="874"/>
      <c r="AK28" s="875">
        <v>99</v>
      </c>
      <c r="AL28" s="866"/>
      <c r="AM28" s="866"/>
      <c r="AN28" s="866"/>
      <c r="AO28" s="866"/>
      <c r="AP28" s="866" t="s">
        <v>590</v>
      </c>
      <c r="AQ28" s="866"/>
      <c r="AR28" s="866"/>
      <c r="AS28" s="866"/>
      <c r="AT28" s="866"/>
      <c r="AU28" s="866" t="s">
        <v>590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1233</v>
      </c>
      <c r="R29" s="807"/>
      <c r="S29" s="807"/>
      <c r="T29" s="807"/>
      <c r="U29" s="807"/>
      <c r="V29" s="807">
        <v>1190</v>
      </c>
      <c r="W29" s="807"/>
      <c r="X29" s="807"/>
      <c r="Y29" s="807"/>
      <c r="Z29" s="807"/>
      <c r="AA29" s="807">
        <v>43</v>
      </c>
      <c r="AB29" s="807"/>
      <c r="AC29" s="807"/>
      <c r="AD29" s="807"/>
      <c r="AE29" s="808"/>
      <c r="AF29" s="809">
        <v>43</v>
      </c>
      <c r="AG29" s="810"/>
      <c r="AH29" s="810"/>
      <c r="AI29" s="810"/>
      <c r="AJ29" s="811"/>
      <c r="AK29" s="878">
        <v>182</v>
      </c>
      <c r="AL29" s="879"/>
      <c r="AM29" s="879"/>
      <c r="AN29" s="879"/>
      <c r="AO29" s="879"/>
      <c r="AP29" s="879" t="s">
        <v>590</v>
      </c>
      <c r="AQ29" s="879"/>
      <c r="AR29" s="879"/>
      <c r="AS29" s="879"/>
      <c r="AT29" s="879"/>
      <c r="AU29" s="879" t="s">
        <v>590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241</v>
      </c>
      <c r="R30" s="807"/>
      <c r="S30" s="807"/>
      <c r="T30" s="807"/>
      <c r="U30" s="807"/>
      <c r="V30" s="807">
        <v>230</v>
      </c>
      <c r="W30" s="807"/>
      <c r="X30" s="807"/>
      <c r="Y30" s="807"/>
      <c r="Z30" s="807"/>
      <c r="AA30" s="807">
        <v>11</v>
      </c>
      <c r="AB30" s="807"/>
      <c r="AC30" s="807"/>
      <c r="AD30" s="807"/>
      <c r="AE30" s="808"/>
      <c r="AF30" s="809">
        <v>11</v>
      </c>
      <c r="AG30" s="810"/>
      <c r="AH30" s="810"/>
      <c r="AI30" s="810"/>
      <c r="AJ30" s="811"/>
      <c r="AK30" s="878">
        <v>30</v>
      </c>
      <c r="AL30" s="879"/>
      <c r="AM30" s="879"/>
      <c r="AN30" s="879"/>
      <c r="AO30" s="879"/>
      <c r="AP30" s="879" t="s">
        <v>590</v>
      </c>
      <c r="AQ30" s="879"/>
      <c r="AR30" s="879"/>
      <c r="AS30" s="879"/>
      <c r="AT30" s="879"/>
      <c r="AU30" s="879" t="s">
        <v>590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244</v>
      </c>
      <c r="R31" s="807"/>
      <c r="S31" s="807"/>
      <c r="T31" s="807"/>
      <c r="U31" s="807"/>
      <c r="V31" s="807">
        <v>213</v>
      </c>
      <c r="W31" s="807"/>
      <c r="X31" s="807"/>
      <c r="Y31" s="807"/>
      <c r="Z31" s="807"/>
      <c r="AA31" s="807">
        <v>30</v>
      </c>
      <c r="AB31" s="807"/>
      <c r="AC31" s="807"/>
      <c r="AD31" s="807"/>
      <c r="AE31" s="808"/>
      <c r="AF31" s="809">
        <v>487</v>
      </c>
      <c r="AG31" s="810"/>
      <c r="AH31" s="810"/>
      <c r="AI31" s="810"/>
      <c r="AJ31" s="811"/>
      <c r="AK31" s="878">
        <v>27</v>
      </c>
      <c r="AL31" s="879"/>
      <c r="AM31" s="879"/>
      <c r="AN31" s="879"/>
      <c r="AO31" s="879"/>
      <c r="AP31" s="879">
        <v>1029</v>
      </c>
      <c r="AQ31" s="879"/>
      <c r="AR31" s="879"/>
      <c r="AS31" s="879"/>
      <c r="AT31" s="879"/>
      <c r="AU31" s="879">
        <v>125</v>
      </c>
      <c r="AV31" s="879"/>
      <c r="AW31" s="879"/>
      <c r="AX31" s="879"/>
      <c r="AY31" s="879"/>
      <c r="AZ31" s="880" t="s">
        <v>611</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483</v>
      </c>
      <c r="R32" s="807"/>
      <c r="S32" s="807"/>
      <c r="T32" s="807"/>
      <c r="U32" s="807"/>
      <c r="V32" s="807">
        <v>451</v>
      </c>
      <c r="W32" s="807"/>
      <c r="X32" s="807"/>
      <c r="Y32" s="807"/>
      <c r="Z32" s="807"/>
      <c r="AA32" s="807">
        <v>32</v>
      </c>
      <c r="AB32" s="807"/>
      <c r="AC32" s="807"/>
      <c r="AD32" s="807"/>
      <c r="AE32" s="808"/>
      <c r="AF32" s="809">
        <v>57</v>
      </c>
      <c r="AG32" s="810"/>
      <c r="AH32" s="810"/>
      <c r="AI32" s="810"/>
      <c r="AJ32" s="811"/>
      <c r="AK32" s="878">
        <v>220</v>
      </c>
      <c r="AL32" s="879"/>
      <c r="AM32" s="879"/>
      <c r="AN32" s="879"/>
      <c r="AO32" s="879"/>
      <c r="AP32" s="879">
        <v>2039</v>
      </c>
      <c r="AQ32" s="879"/>
      <c r="AR32" s="879"/>
      <c r="AS32" s="879"/>
      <c r="AT32" s="879"/>
      <c r="AU32" s="879">
        <v>1016</v>
      </c>
      <c r="AV32" s="879"/>
      <c r="AW32" s="879"/>
      <c r="AX32" s="879"/>
      <c r="AY32" s="879"/>
      <c r="AZ32" s="880" t="s">
        <v>611</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664</v>
      </c>
      <c r="AG63" s="890"/>
      <c r="AH63" s="890"/>
      <c r="AI63" s="890"/>
      <c r="AJ63" s="891"/>
      <c r="AK63" s="892"/>
      <c r="AL63" s="887"/>
      <c r="AM63" s="887"/>
      <c r="AN63" s="887"/>
      <c r="AO63" s="887"/>
      <c r="AP63" s="890">
        <v>3068</v>
      </c>
      <c r="AQ63" s="890"/>
      <c r="AR63" s="890"/>
      <c r="AS63" s="890"/>
      <c r="AT63" s="890"/>
      <c r="AU63" s="890">
        <v>1140</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169</v>
      </c>
      <c r="R68" s="914"/>
      <c r="S68" s="914"/>
      <c r="T68" s="914"/>
      <c r="U68" s="914"/>
      <c r="V68" s="914">
        <v>140</v>
      </c>
      <c r="W68" s="914"/>
      <c r="X68" s="914"/>
      <c r="Y68" s="914"/>
      <c r="Z68" s="914"/>
      <c r="AA68" s="914">
        <v>29</v>
      </c>
      <c r="AB68" s="914"/>
      <c r="AC68" s="914"/>
      <c r="AD68" s="914"/>
      <c r="AE68" s="914"/>
      <c r="AF68" s="914">
        <v>29</v>
      </c>
      <c r="AG68" s="914"/>
      <c r="AH68" s="914"/>
      <c r="AI68" s="914"/>
      <c r="AJ68" s="914"/>
      <c r="AK68" s="914" t="s">
        <v>590</v>
      </c>
      <c r="AL68" s="914"/>
      <c r="AM68" s="914"/>
      <c r="AN68" s="914"/>
      <c r="AO68" s="914"/>
      <c r="AP68" s="914" t="s">
        <v>590</v>
      </c>
      <c r="AQ68" s="914"/>
      <c r="AR68" s="914"/>
      <c r="AS68" s="914"/>
      <c r="AT68" s="914"/>
      <c r="AU68" s="914" t="s">
        <v>590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592</v>
      </c>
      <c r="C69" s="922"/>
      <c r="D69" s="922"/>
      <c r="E69" s="922"/>
      <c r="F69" s="922"/>
      <c r="G69" s="922"/>
      <c r="H69" s="922"/>
      <c r="I69" s="922"/>
      <c r="J69" s="922"/>
      <c r="K69" s="922"/>
      <c r="L69" s="922"/>
      <c r="M69" s="922"/>
      <c r="N69" s="922"/>
      <c r="O69" s="922"/>
      <c r="P69" s="923"/>
      <c r="Q69" s="924">
        <v>335</v>
      </c>
      <c r="R69" s="879"/>
      <c r="S69" s="879"/>
      <c r="T69" s="879"/>
      <c r="U69" s="879"/>
      <c r="V69" s="879">
        <v>313</v>
      </c>
      <c r="W69" s="879"/>
      <c r="X69" s="879"/>
      <c r="Y69" s="879"/>
      <c r="Z69" s="879"/>
      <c r="AA69" s="879">
        <v>23</v>
      </c>
      <c r="AB69" s="879"/>
      <c r="AC69" s="879"/>
      <c r="AD69" s="879"/>
      <c r="AE69" s="879"/>
      <c r="AF69" s="879">
        <v>23</v>
      </c>
      <c r="AG69" s="879"/>
      <c r="AH69" s="879"/>
      <c r="AI69" s="879"/>
      <c r="AJ69" s="879"/>
      <c r="AK69" s="879" t="s">
        <v>590</v>
      </c>
      <c r="AL69" s="879"/>
      <c r="AM69" s="879"/>
      <c r="AN69" s="879"/>
      <c r="AO69" s="879"/>
      <c r="AP69" s="879">
        <v>65</v>
      </c>
      <c r="AQ69" s="879"/>
      <c r="AR69" s="879"/>
      <c r="AS69" s="879"/>
      <c r="AT69" s="879"/>
      <c r="AU69" s="879">
        <v>32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593</v>
      </c>
      <c r="C70" s="922"/>
      <c r="D70" s="922"/>
      <c r="E70" s="922"/>
      <c r="F70" s="922"/>
      <c r="G70" s="922"/>
      <c r="H70" s="922"/>
      <c r="I70" s="922"/>
      <c r="J70" s="922"/>
      <c r="K70" s="922"/>
      <c r="L70" s="922"/>
      <c r="M70" s="922"/>
      <c r="N70" s="922"/>
      <c r="O70" s="922"/>
      <c r="P70" s="923"/>
      <c r="Q70" s="924">
        <v>48</v>
      </c>
      <c r="R70" s="879"/>
      <c r="S70" s="879"/>
      <c r="T70" s="879"/>
      <c r="U70" s="879"/>
      <c r="V70" s="879">
        <v>19</v>
      </c>
      <c r="W70" s="879"/>
      <c r="X70" s="879"/>
      <c r="Y70" s="879"/>
      <c r="Z70" s="879"/>
      <c r="AA70" s="879">
        <v>29</v>
      </c>
      <c r="AB70" s="879"/>
      <c r="AC70" s="879"/>
      <c r="AD70" s="879"/>
      <c r="AE70" s="879"/>
      <c r="AF70" s="879">
        <v>29</v>
      </c>
      <c r="AG70" s="879"/>
      <c r="AH70" s="879"/>
      <c r="AI70" s="879"/>
      <c r="AJ70" s="879"/>
      <c r="AK70" s="879" t="s">
        <v>590</v>
      </c>
      <c r="AL70" s="879"/>
      <c r="AM70" s="879"/>
      <c r="AN70" s="879"/>
      <c r="AO70" s="879"/>
      <c r="AP70" s="879" t="s">
        <v>590</v>
      </c>
      <c r="AQ70" s="879"/>
      <c r="AR70" s="879"/>
      <c r="AS70" s="879"/>
      <c r="AT70" s="879"/>
      <c r="AU70" s="879" t="s">
        <v>590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594</v>
      </c>
      <c r="C71" s="922"/>
      <c r="D71" s="922"/>
      <c r="E71" s="922"/>
      <c r="F71" s="922"/>
      <c r="G71" s="922"/>
      <c r="H71" s="922"/>
      <c r="I71" s="922"/>
      <c r="J71" s="922"/>
      <c r="K71" s="922"/>
      <c r="L71" s="922"/>
      <c r="M71" s="922"/>
      <c r="N71" s="922"/>
      <c r="O71" s="922"/>
      <c r="P71" s="923"/>
      <c r="Q71" s="924">
        <v>58</v>
      </c>
      <c r="R71" s="879"/>
      <c r="S71" s="879"/>
      <c r="T71" s="879"/>
      <c r="U71" s="879"/>
      <c r="V71" s="879">
        <v>10</v>
      </c>
      <c r="W71" s="879"/>
      <c r="X71" s="879"/>
      <c r="Y71" s="879"/>
      <c r="Z71" s="879"/>
      <c r="AA71" s="879">
        <v>48</v>
      </c>
      <c r="AB71" s="879"/>
      <c r="AC71" s="879"/>
      <c r="AD71" s="879"/>
      <c r="AE71" s="879"/>
      <c r="AF71" s="879">
        <v>48</v>
      </c>
      <c r="AG71" s="879"/>
      <c r="AH71" s="879"/>
      <c r="AI71" s="879"/>
      <c r="AJ71" s="879"/>
      <c r="AK71" s="879" t="s">
        <v>590</v>
      </c>
      <c r="AL71" s="879"/>
      <c r="AM71" s="879"/>
      <c r="AN71" s="879"/>
      <c r="AO71" s="879"/>
      <c r="AP71" s="879" t="s">
        <v>590</v>
      </c>
      <c r="AQ71" s="879"/>
      <c r="AR71" s="879"/>
      <c r="AS71" s="879"/>
      <c r="AT71" s="879"/>
      <c r="AU71" s="879" t="s">
        <v>590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595</v>
      </c>
      <c r="C72" s="922"/>
      <c r="D72" s="922"/>
      <c r="E72" s="922"/>
      <c r="F72" s="922"/>
      <c r="G72" s="922"/>
      <c r="H72" s="922"/>
      <c r="I72" s="922"/>
      <c r="J72" s="922"/>
      <c r="K72" s="922"/>
      <c r="L72" s="922"/>
      <c r="M72" s="922"/>
      <c r="N72" s="922"/>
      <c r="O72" s="922"/>
      <c r="P72" s="923"/>
      <c r="Q72" s="924">
        <v>5</v>
      </c>
      <c r="R72" s="879"/>
      <c r="S72" s="879"/>
      <c r="T72" s="879"/>
      <c r="U72" s="879"/>
      <c r="V72" s="879">
        <v>1</v>
      </c>
      <c r="W72" s="879"/>
      <c r="X72" s="879"/>
      <c r="Y72" s="879"/>
      <c r="Z72" s="879"/>
      <c r="AA72" s="879">
        <v>4</v>
      </c>
      <c r="AB72" s="879"/>
      <c r="AC72" s="879"/>
      <c r="AD72" s="879"/>
      <c r="AE72" s="879"/>
      <c r="AF72" s="879">
        <v>4</v>
      </c>
      <c r="AG72" s="879"/>
      <c r="AH72" s="879"/>
      <c r="AI72" s="879"/>
      <c r="AJ72" s="879"/>
      <c r="AK72" s="879" t="s">
        <v>590</v>
      </c>
      <c r="AL72" s="879"/>
      <c r="AM72" s="879"/>
      <c r="AN72" s="879"/>
      <c r="AO72" s="879"/>
      <c r="AP72" s="879" t="s">
        <v>590</v>
      </c>
      <c r="AQ72" s="879"/>
      <c r="AR72" s="879"/>
      <c r="AS72" s="879"/>
      <c r="AT72" s="879"/>
      <c r="AU72" s="879" t="s">
        <v>590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596</v>
      </c>
      <c r="C73" s="922"/>
      <c r="D73" s="922"/>
      <c r="E73" s="922"/>
      <c r="F73" s="922"/>
      <c r="G73" s="922"/>
      <c r="H73" s="922"/>
      <c r="I73" s="922"/>
      <c r="J73" s="922"/>
      <c r="K73" s="922"/>
      <c r="L73" s="922"/>
      <c r="M73" s="922"/>
      <c r="N73" s="922"/>
      <c r="O73" s="922"/>
      <c r="P73" s="923"/>
      <c r="Q73" s="924">
        <v>12</v>
      </c>
      <c r="R73" s="879"/>
      <c r="S73" s="879"/>
      <c r="T73" s="879"/>
      <c r="U73" s="879"/>
      <c r="V73" s="879">
        <v>1</v>
      </c>
      <c r="W73" s="879"/>
      <c r="X73" s="879"/>
      <c r="Y73" s="879"/>
      <c r="Z73" s="879"/>
      <c r="AA73" s="879">
        <v>11</v>
      </c>
      <c r="AB73" s="879"/>
      <c r="AC73" s="879"/>
      <c r="AD73" s="879"/>
      <c r="AE73" s="879"/>
      <c r="AF73" s="879">
        <v>11</v>
      </c>
      <c r="AG73" s="879"/>
      <c r="AH73" s="879"/>
      <c r="AI73" s="879"/>
      <c r="AJ73" s="879"/>
      <c r="AK73" s="879" t="s">
        <v>590</v>
      </c>
      <c r="AL73" s="879"/>
      <c r="AM73" s="879"/>
      <c r="AN73" s="879"/>
      <c r="AO73" s="879"/>
      <c r="AP73" s="879" t="s">
        <v>590</v>
      </c>
      <c r="AQ73" s="879"/>
      <c r="AR73" s="879"/>
      <c r="AS73" s="879"/>
      <c r="AT73" s="879"/>
      <c r="AU73" s="879" t="s">
        <v>590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597</v>
      </c>
      <c r="C74" s="922"/>
      <c r="D74" s="922"/>
      <c r="E74" s="922"/>
      <c r="F74" s="922"/>
      <c r="G74" s="922"/>
      <c r="H74" s="922"/>
      <c r="I74" s="922"/>
      <c r="J74" s="922"/>
      <c r="K74" s="922"/>
      <c r="L74" s="922"/>
      <c r="M74" s="922"/>
      <c r="N74" s="922"/>
      <c r="O74" s="922"/>
      <c r="P74" s="923"/>
      <c r="Q74" s="924">
        <v>15</v>
      </c>
      <c r="R74" s="879"/>
      <c r="S74" s="879"/>
      <c r="T74" s="879"/>
      <c r="U74" s="879"/>
      <c r="V74" s="879">
        <v>11</v>
      </c>
      <c r="W74" s="879"/>
      <c r="X74" s="879"/>
      <c r="Y74" s="879"/>
      <c r="Z74" s="879"/>
      <c r="AA74" s="879">
        <v>4</v>
      </c>
      <c r="AB74" s="879"/>
      <c r="AC74" s="879"/>
      <c r="AD74" s="879"/>
      <c r="AE74" s="879"/>
      <c r="AF74" s="879">
        <v>4</v>
      </c>
      <c r="AG74" s="879"/>
      <c r="AH74" s="879"/>
      <c r="AI74" s="879"/>
      <c r="AJ74" s="879"/>
      <c r="AK74" s="879" t="s">
        <v>590</v>
      </c>
      <c r="AL74" s="879"/>
      <c r="AM74" s="879"/>
      <c r="AN74" s="879"/>
      <c r="AO74" s="879"/>
      <c r="AP74" s="879" t="s">
        <v>590</v>
      </c>
      <c r="AQ74" s="879"/>
      <c r="AR74" s="879"/>
      <c r="AS74" s="879"/>
      <c r="AT74" s="879"/>
      <c r="AU74" s="879" t="s">
        <v>590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598</v>
      </c>
      <c r="C75" s="922"/>
      <c r="D75" s="922"/>
      <c r="E75" s="922"/>
      <c r="F75" s="922"/>
      <c r="G75" s="922"/>
      <c r="H75" s="922"/>
      <c r="I75" s="922"/>
      <c r="J75" s="922"/>
      <c r="K75" s="922"/>
      <c r="L75" s="922"/>
      <c r="M75" s="922"/>
      <c r="N75" s="922"/>
      <c r="O75" s="922"/>
      <c r="P75" s="923"/>
      <c r="Q75" s="927">
        <v>38</v>
      </c>
      <c r="R75" s="928"/>
      <c r="S75" s="928"/>
      <c r="T75" s="928"/>
      <c r="U75" s="878"/>
      <c r="V75" s="929">
        <v>11</v>
      </c>
      <c r="W75" s="928"/>
      <c r="X75" s="928"/>
      <c r="Y75" s="928"/>
      <c r="Z75" s="878"/>
      <c r="AA75" s="929">
        <v>27</v>
      </c>
      <c r="AB75" s="928"/>
      <c r="AC75" s="928"/>
      <c r="AD75" s="928"/>
      <c r="AE75" s="878"/>
      <c r="AF75" s="929">
        <v>27</v>
      </c>
      <c r="AG75" s="928"/>
      <c r="AH75" s="928"/>
      <c r="AI75" s="928"/>
      <c r="AJ75" s="878"/>
      <c r="AK75" s="929" t="s">
        <v>590</v>
      </c>
      <c r="AL75" s="928"/>
      <c r="AM75" s="928"/>
      <c r="AN75" s="928"/>
      <c r="AO75" s="878"/>
      <c r="AP75" s="929" t="s">
        <v>590</v>
      </c>
      <c r="AQ75" s="928"/>
      <c r="AR75" s="928"/>
      <c r="AS75" s="928"/>
      <c r="AT75" s="878"/>
      <c r="AU75" s="929" t="s">
        <v>590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599</v>
      </c>
      <c r="C76" s="922"/>
      <c r="D76" s="922"/>
      <c r="E76" s="922"/>
      <c r="F76" s="922"/>
      <c r="G76" s="922"/>
      <c r="H76" s="922"/>
      <c r="I76" s="922"/>
      <c r="J76" s="922"/>
      <c r="K76" s="922"/>
      <c r="L76" s="922"/>
      <c r="M76" s="922"/>
      <c r="N76" s="922"/>
      <c r="O76" s="922"/>
      <c r="P76" s="923"/>
      <c r="Q76" s="927">
        <v>3726</v>
      </c>
      <c r="R76" s="928"/>
      <c r="S76" s="928"/>
      <c r="T76" s="928"/>
      <c r="U76" s="878"/>
      <c r="V76" s="929">
        <v>3582</v>
      </c>
      <c r="W76" s="928"/>
      <c r="X76" s="928"/>
      <c r="Y76" s="928"/>
      <c r="Z76" s="878"/>
      <c r="AA76" s="929">
        <v>143</v>
      </c>
      <c r="AB76" s="928"/>
      <c r="AC76" s="928"/>
      <c r="AD76" s="928"/>
      <c r="AE76" s="878"/>
      <c r="AF76" s="929">
        <v>143</v>
      </c>
      <c r="AG76" s="928"/>
      <c r="AH76" s="928"/>
      <c r="AI76" s="928"/>
      <c r="AJ76" s="878"/>
      <c r="AK76" s="929" t="s">
        <v>590</v>
      </c>
      <c r="AL76" s="928"/>
      <c r="AM76" s="928"/>
      <c r="AN76" s="928"/>
      <c r="AO76" s="878"/>
      <c r="AP76" s="929" t="s">
        <v>590</v>
      </c>
      <c r="AQ76" s="928"/>
      <c r="AR76" s="928"/>
      <c r="AS76" s="928"/>
      <c r="AT76" s="878"/>
      <c r="AU76" s="929" t="s">
        <v>590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600</v>
      </c>
      <c r="C77" s="922"/>
      <c r="D77" s="922"/>
      <c r="E77" s="922"/>
      <c r="F77" s="922"/>
      <c r="G77" s="922"/>
      <c r="H77" s="922"/>
      <c r="I77" s="922"/>
      <c r="J77" s="922"/>
      <c r="K77" s="922"/>
      <c r="L77" s="922"/>
      <c r="M77" s="922"/>
      <c r="N77" s="922"/>
      <c r="O77" s="922"/>
      <c r="P77" s="923"/>
      <c r="Q77" s="927">
        <v>4670</v>
      </c>
      <c r="R77" s="928"/>
      <c r="S77" s="928"/>
      <c r="T77" s="928"/>
      <c r="U77" s="878"/>
      <c r="V77" s="929">
        <v>3737</v>
      </c>
      <c r="W77" s="928"/>
      <c r="X77" s="928"/>
      <c r="Y77" s="928"/>
      <c r="Z77" s="878"/>
      <c r="AA77" s="929">
        <v>933</v>
      </c>
      <c r="AB77" s="928"/>
      <c r="AC77" s="928"/>
      <c r="AD77" s="928"/>
      <c r="AE77" s="878"/>
      <c r="AF77" s="929">
        <v>933</v>
      </c>
      <c r="AG77" s="928"/>
      <c r="AH77" s="928"/>
      <c r="AI77" s="928"/>
      <c r="AJ77" s="878"/>
      <c r="AK77" s="929">
        <v>203</v>
      </c>
      <c r="AL77" s="928"/>
      <c r="AM77" s="928"/>
      <c r="AN77" s="928"/>
      <c r="AO77" s="878"/>
      <c r="AP77" s="929" t="s">
        <v>590</v>
      </c>
      <c r="AQ77" s="928"/>
      <c r="AR77" s="928"/>
      <c r="AS77" s="928"/>
      <c r="AT77" s="878"/>
      <c r="AU77" s="929" t="s">
        <v>590</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601</v>
      </c>
      <c r="C78" s="922"/>
      <c r="D78" s="922"/>
      <c r="E78" s="922"/>
      <c r="F78" s="922"/>
      <c r="G78" s="922"/>
      <c r="H78" s="922"/>
      <c r="I78" s="922"/>
      <c r="J78" s="922"/>
      <c r="K78" s="922"/>
      <c r="L78" s="922"/>
      <c r="M78" s="922"/>
      <c r="N78" s="922"/>
      <c r="O78" s="922"/>
      <c r="P78" s="923"/>
      <c r="Q78" s="924">
        <v>950375</v>
      </c>
      <c r="R78" s="879"/>
      <c r="S78" s="879"/>
      <c r="T78" s="879"/>
      <c r="U78" s="879"/>
      <c r="V78" s="879">
        <v>910903</v>
      </c>
      <c r="W78" s="879"/>
      <c r="X78" s="879"/>
      <c r="Y78" s="879"/>
      <c r="Z78" s="879"/>
      <c r="AA78" s="879">
        <v>39472</v>
      </c>
      <c r="AB78" s="879"/>
      <c r="AC78" s="879"/>
      <c r="AD78" s="879"/>
      <c r="AE78" s="879"/>
      <c r="AF78" s="879">
        <v>39472</v>
      </c>
      <c r="AG78" s="879"/>
      <c r="AH78" s="879"/>
      <c r="AI78" s="879"/>
      <c r="AJ78" s="879"/>
      <c r="AK78" s="879">
        <v>4419</v>
      </c>
      <c r="AL78" s="879"/>
      <c r="AM78" s="879"/>
      <c r="AN78" s="879"/>
      <c r="AO78" s="879"/>
      <c r="AP78" s="879" t="s">
        <v>590</v>
      </c>
      <c r="AQ78" s="879"/>
      <c r="AR78" s="879"/>
      <c r="AS78" s="879"/>
      <c r="AT78" s="879"/>
      <c r="AU78" s="879" t="s">
        <v>590</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602</v>
      </c>
      <c r="C79" s="922"/>
      <c r="D79" s="922"/>
      <c r="E79" s="922"/>
      <c r="F79" s="922"/>
      <c r="G79" s="922"/>
      <c r="H79" s="922"/>
      <c r="I79" s="922"/>
      <c r="J79" s="922"/>
      <c r="K79" s="922"/>
      <c r="L79" s="922"/>
      <c r="M79" s="922"/>
      <c r="N79" s="922"/>
      <c r="O79" s="922"/>
      <c r="P79" s="923"/>
      <c r="Q79" s="924">
        <v>1042</v>
      </c>
      <c r="R79" s="879"/>
      <c r="S79" s="879"/>
      <c r="T79" s="879"/>
      <c r="U79" s="879"/>
      <c r="V79" s="879">
        <v>982</v>
      </c>
      <c r="W79" s="879"/>
      <c r="X79" s="879"/>
      <c r="Y79" s="879"/>
      <c r="Z79" s="879"/>
      <c r="AA79" s="879">
        <v>60</v>
      </c>
      <c r="AB79" s="879"/>
      <c r="AC79" s="879"/>
      <c r="AD79" s="879"/>
      <c r="AE79" s="879"/>
      <c r="AF79" s="879">
        <v>60</v>
      </c>
      <c r="AG79" s="879"/>
      <c r="AH79" s="879"/>
      <c r="AI79" s="879"/>
      <c r="AJ79" s="879"/>
      <c r="AK79" s="879" t="s">
        <v>590</v>
      </c>
      <c r="AL79" s="879"/>
      <c r="AM79" s="879"/>
      <c r="AN79" s="879"/>
      <c r="AO79" s="879"/>
      <c r="AP79" s="879" t="s">
        <v>590</v>
      </c>
      <c r="AQ79" s="879"/>
      <c r="AR79" s="879"/>
      <c r="AS79" s="879"/>
      <c r="AT79" s="879"/>
      <c r="AU79" s="879" t="s">
        <v>590</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40784</v>
      </c>
      <c r="AG88" s="890"/>
      <c r="AH88" s="890"/>
      <c r="AI88" s="890"/>
      <c r="AJ88" s="890"/>
      <c r="AK88" s="887"/>
      <c r="AL88" s="887"/>
      <c r="AM88" s="887"/>
      <c r="AN88" s="887"/>
      <c r="AO88" s="887"/>
      <c r="AP88" s="890">
        <v>65</v>
      </c>
      <c r="AQ88" s="890"/>
      <c r="AR88" s="890"/>
      <c r="AS88" s="890"/>
      <c r="AT88" s="890"/>
      <c r="AU88" s="890">
        <v>32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t="s">
        <v>590</v>
      </c>
      <c r="CX102" s="898"/>
      <c r="CY102" s="898"/>
      <c r="CZ102" s="898"/>
      <c r="DA102" s="941"/>
      <c r="DB102" s="940" t="s">
        <v>590</v>
      </c>
      <c r="DC102" s="898"/>
      <c r="DD102" s="898"/>
      <c r="DE102" s="898"/>
      <c r="DF102" s="941"/>
      <c r="DG102" s="940">
        <v>179</v>
      </c>
      <c r="DH102" s="898"/>
      <c r="DI102" s="898"/>
      <c r="DJ102" s="898"/>
      <c r="DK102" s="941"/>
      <c r="DL102" s="940" t="s">
        <v>590</v>
      </c>
      <c r="DM102" s="898"/>
      <c r="DN102" s="898"/>
      <c r="DO102" s="898"/>
      <c r="DP102" s="941"/>
      <c r="DQ102" s="940" t="s">
        <v>590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309</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309</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309</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446982</v>
      </c>
      <c r="AB110" s="950"/>
      <c r="AC110" s="950"/>
      <c r="AD110" s="950"/>
      <c r="AE110" s="951"/>
      <c r="AF110" s="952">
        <v>450051</v>
      </c>
      <c r="AG110" s="950"/>
      <c r="AH110" s="950"/>
      <c r="AI110" s="950"/>
      <c r="AJ110" s="951"/>
      <c r="AK110" s="952">
        <v>457332</v>
      </c>
      <c r="AL110" s="950"/>
      <c r="AM110" s="950"/>
      <c r="AN110" s="950"/>
      <c r="AO110" s="951"/>
      <c r="AP110" s="953">
        <v>12.6</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5351002</v>
      </c>
      <c r="BR110" s="985"/>
      <c r="BS110" s="985"/>
      <c r="BT110" s="985"/>
      <c r="BU110" s="985"/>
      <c r="BV110" s="985">
        <v>6706649</v>
      </c>
      <c r="BW110" s="985"/>
      <c r="BX110" s="985"/>
      <c r="BY110" s="985"/>
      <c r="BZ110" s="985"/>
      <c r="CA110" s="985">
        <v>6869864</v>
      </c>
      <c r="CB110" s="985"/>
      <c r="CC110" s="985"/>
      <c r="CD110" s="985"/>
      <c r="CE110" s="985"/>
      <c r="CF110" s="999">
        <v>189.2</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444</v>
      </c>
      <c r="DM110" s="985"/>
      <c r="DN110" s="985"/>
      <c r="DO110" s="985"/>
      <c r="DP110" s="985"/>
      <c r="DQ110" s="985" t="s">
        <v>445</v>
      </c>
      <c r="DR110" s="985"/>
      <c r="DS110" s="985"/>
      <c r="DT110" s="985"/>
      <c r="DU110" s="985"/>
      <c r="DV110" s="986" t="s">
        <v>444</v>
      </c>
      <c r="DW110" s="986"/>
      <c r="DX110" s="986"/>
      <c r="DY110" s="986"/>
      <c r="DZ110" s="987"/>
    </row>
    <row r="111" spans="1:131" s="248" customFormat="1" ht="26.25" customHeight="1" x14ac:dyDescent="0.15">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445</v>
      </c>
      <c r="AB111" s="992"/>
      <c r="AC111" s="992"/>
      <c r="AD111" s="992"/>
      <c r="AE111" s="993"/>
      <c r="AF111" s="994" t="s">
        <v>447</v>
      </c>
      <c r="AG111" s="992"/>
      <c r="AH111" s="992"/>
      <c r="AI111" s="992"/>
      <c r="AJ111" s="993"/>
      <c r="AK111" s="994" t="s">
        <v>445</v>
      </c>
      <c r="AL111" s="992"/>
      <c r="AM111" s="992"/>
      <c r="AN111" s="992"/>
      <c r="AO111" s="993"/>
      <c r="AP111" s="995" t="s">
        <v>447</v>
      </c>
      <c r="AQ111" s="996"/>
      <c r="AR111" s="996"/>
      <c r="AS111" s="996"/>
      <c r="AT111" s="997"/>
      <c r="AU111" s="958"/>
      <c r="AV111" s="959"/>
      <c r="AW111" s="959"/>
      <c r="AX111" s="959"/>
      <c r="AY111" s="959"/>
      <c r="AZ111" s="1007" t="s">
        <v>448</v>
      </c>
      <c r="BA111" s="1008"/>
      <c r="BB111" s="1008"/>
      <c r="BC111" s="1008"/>
      <c r="BD111" s="1008"/>
      <c r="BE111" s="1008"/>
      <c r="BF111" s="1008"/>
      <c r="BG111" s="1008"/>
      <c r="BH111" s="1008"/>
      <c r="BI111" s="1008"/>
      <c r="BJ111" s="1008"/>
      <c r="BK111" s="1008"/>
      <c r="BL111" s="1008"/>
      <c r="BM111" s="1008"/>
      <c r="BN111" s="1008"/>
      <c r="BO111" s="1008"/>
      <c r="BP111" s="1009"/>
      <c r="BQ111" s="977">
        <v>279320</v>
      </c>
      <c r="BR111" s="978"/>
      <c r="BS111" s="978"/>
      <c r="BT111" s="978"/>
      <c r="BU111" s="978"/>
      <c r="BV111" s="978">
        <v>241773</v>
      </c>
      <c r="BW111" s="978"/>
      <c r="BX111" s="978"/>
      <c r="BY111" s="978"/>
      <c r="BZ111" s="978"/>
      <c r="CA111" s="978">
        <v>204225</v>
      </c>
      <c r="CB111" s="978"/>
      <c r="CC111" s="978"/>
      <c r="CD111" s="978"/>
      <c r="CE111" s="978"/>
      <c r="CF111" s="972">
        <v>5.6</v>
      </c>
      <c r="CG111" s="973"/>
      <c r="CH111" s="973"/>
      <c r="CI111" s="973"/>
      <c r="CJ111" s="973"/>
      <c r="CK111" s="1003"/>
      <c r="CL111" s="1004"/>
      <c r="CM111" s="974" t="s">
        <v>449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443</v>
      </c>
      <c r="DH111" s="978"/>
      <c r="DI111" s="978"/>
      <c r="DJ111" s="978"/>
      <c r="DK111" s="978"/>
      <c r="DL111" s="978" t="s">
        <v>183</v>
      </c>
      <c r="DM111" s="978"/>
      <c r="DN111" s="978"/>
      <c r="DO111" s="978"/>
      <c r="DP111" s="978"/>
      <c r="DQ111" s="978" t="s">
        <v>450</v>
      </c>
      <c r="DR111" s="978"/>
      <c r="DS111" s="978"/>
      <c r="DT111" s="978"/>
      <c r="DU111" s="978"/>
      <c r="DV111" s="979" t="s">
        <v>444</v>
      </c>
      <c r="DW111" s="979"/>
      <c r="DX111" s="979"/>
      <c r="DY111" s="979"/>
      <c r="DZ111" s="980"/>
    </row>
    <row r="112" spans="1:131" s="248" customFormat="1" ht="26.25" customHeight="1" x14ac:dyDescent="0.15">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416</v>
      </c>
      <c r="AB112" s="1017"/>
      <c r="AC112" s="1017"/>
      <c r="AD112" s="1017"/>
      <c r="AE112" s="1018"/>
      <c r="AF112" s="1019" t="s">
        <v>453</v>
      </c>
      <c r="AG112" s="1017"/>
      <c r="AH112" s="1017"/>
      <c r="AI112" s="1017"/>
      <c r="AJ112" s="1018"/>
      <c r="AK112" s="1019" t="s">
        <v>444</v>
      </c>
      <c r="AL112" s="1017"/>
      <c r="AM112" s="1017"/>
      <c r="AN112" s="1017"/>
      <c r="AO112" s="1018"/>
      <c r="AP112" s="1020" t="s">
        <v>416</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1389007</v>
      </c>
      <c r="BR112" s="978"/>
      <c r="BS112" s="978"/>
      <c r="BT112" s="978"/>
      <c r="BU112" s="978"/>
      <c r="BV112" s="978">
        <v>1241081</v>
      </c>
      <c r="BW112" s="978"/>
      <c r="BX112" s="978"/>
      <c r="BY112" s="978"/>
      <c r="BZ112" s="978"/>
      <c r="CA112" s="978">
        <v>1140094</v>
      </c>
      <c r="CB112" s="978"/>
      <c r="CC112" s="978"/>
      <c r="CD112" s="978"/>
      <c r="CE112" s="978"/>
      <c r="CF112" s="972">
        <v>31.4</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444</v>
      </c>
      <c r="DM112" s="978"/>
      <c r="DN112" s="978"/>
      <c r="DO112" s="978"/>
      <c r="DP112" s="978"/>
      <c r="DQ112" s="978" t="s">
        <v>444</v>
      </c>
      <c r="DR112" s="978"/>
      <c r="DS112" s="978"/>
      <c r="DT112" s="978"/>
      <c r="DU112" s="978"/>
      <c r="DV112" s="979" t="s">
        <v>444</v>
      </c>
      <c r="DW112" s="979"/>
      <c r="DX112" s="979"/>
      <c r="DY112" s="979"/>
      <c r="DZ112" s="980"/>
    </row>
    <row r="113" spans="1:130" s="248" customFormat="1" ht="26.25" customHeight="1" x14ac:dyDescent="0.15">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158870</v>
      </c>
      <c r="AB113" s="992"/>
      <c r="AC113" s="992"/>
      <c r="AD113" s="992"/>
      <c r="AE113" s="993"/>
      <c r="AF113" s="994">
        <v>121192</v>
      </c>
      <c r="AG113" s="992"/>
      <c r="AH113" s="992"/>
      <c r="AI113" s="992"/>
      <c r="AJ113" s="993"/>
      <c r="AK113" s="994">
        <v>126887</v>
      </c>
      <c r="AL113" s="992"/>
      <c r="AM113" s="992"/>
      <c r="AN113" s="992"/>
      <c r="AO113" s="993"/>
      <c r="AP113" s="995">
        <v>3.5</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v>85900</v>
      </c>
      <c r="BR113" s="978"/>
      <c r="BS113" s="978"/>
      <c r="BT113" s="978"/>
      <c r="BU113" s="978"/>
      <c r="BV113" s="978">
        <v>58444</v>
      </c>
      <c r="BW113" s="978"/>
      <c r="BX113" s="978"/>
      <c r="BY113" s="978"/>
      <c r="BZ113" s="978"/>
      <c r="CA113" s="978">
        <v>32320</v>
      </c>
      <c r="CB113" s="978"/>
      <c r="CC113" s="978"/>
      <c r="CD113" s="978"/>
      <c r="CE113" s="978"/>
      <c r="CF113" s="972">
        <v>0.9</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453</v>
      </c>
      <c r="DH113" s="1017"/>
      <c r="DI113" s="1017"/>
      <c r="DJ113" s="1017"/>
      <c r="DK113" s="1018"/>
      <c r="DL113" s="1019" t="s">
        <v>444</v>
      </c>
      <c r="DM113" s="1017"/>
      <c r="DN113" s="1017"/>
      <c r="DO113" s="1017"/>
      <c r="DP113" s="1018"/>
      <c r="DQ113" s="1019" t="s">
        <v>443</v>
      </c>
      <c r="DR113" s="1017"/>
      <c r="DS113" s="1017"/>
      <c r="DT113" s="1017"/>
      <c r="DU113" s="1018"/>
      <c r="DV113" s="1020" t="s">
        <v>416</v>
      </c>
      <c r="DW113" s="1021"/>
      <c r="DX113" s="1021"/>
      <c r="DY113" s="1021"/>
      <c r="DZ113" s="1022"/>
    </row>
    <row r="114" spans="1:130" s="248" customFormat="1" ht="26.25" customHeight="1" x14ac:dyDescent="0.15">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36929</v>
      </c>
      <c r="AB114" s="1017"/>
      <c r="AC114" s="1017"/>
      <c r="AD114" s="1017"/>
      <c r="AE114" s="1018"/>
      <c r="AF114" s="1019">
        <v>36929</v>
      </c>
      <c r="AG114" s="1017"/>
      <c r="AH114" s="1017"/>
      <c r="AI114" s="1017"/>
      <c r="AJ114" s="1018"/>
      <c r="AK114" s="1019">
        <v>36930</v>
      </c>
      <c r="AL114" s="1017"/>
      <c r="AM114" s="1017"/>
      <c r="AN114" s="1017"/>
      <c r="AO114" s="1018"/>
      <c r="AP114" s="1020">
        <v>1</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732720</v>
      </c>
      <c r="BR114" s="978"/>
      <c r="BS114" s="978"/>
      <c r="BT114" s="978"/>
      <c r="BU114" s="978"/>
      <c r="BV114" s="978">
        <v>702868</v>
      </c>
      <c r="BW114" s="978"/>
      <c r="BX114" s="978"/>
      <c r="BY114" s="978"/>
      <c r="BZ114" s="978"/>
      <c r="CA114" s="978">
        <v>713681</v>
      </c>
      <c r="CB114" s="978"/>
      <c r="CC114" s="978"/>
      <c r="CD114" s="978"/>
      <c r="CE114" s="978"/>
      <c r="CF114" s="972">
        <v>19.7</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453</v>
      </c>
      <c r="DH114" s="1017"/>
      <c r="DI114" s="1017"/>
      <c r="DJ114" s="1017"/>
      <c r="DK114" s="1018"/>
      <c r="DL114" s="1019" t="s">
        <v>444</v>
      </c>
      <c r="DM114" s="1017"/>
      <c r="DN114" s="1017"/>
      <c r="DO114" s="1017"/>
      <c r="DP114" s="1018"/>
      <c r="DQ114" s="1019" t="s">
        <v>453</v>
      </c>
      <c r="DR114" s="1017"/>
      <c r="DS114" s="1017"/>
      <c r="DT114" s="1017"/>
      <c r="DU114" s="1018"/>
      <c r="DV114" s="1020" t="s">
        <v>462</v>
      </c>
      <c r="DW114" s="1021"/>
      <c r="DX114" s="1021"/>
      <c r="DY114" s="1021"/>
      <c r="DZ114" s="1022"/>
    </row>
    <row r="115" spans="1:130" s="248" customFormat="1" ht="26.25" customHeight="1" x14ac:dyDescent="0.15">
      <c r="A115" s="1012"/>
      <c r="B115" s="1013"/>
      <c r="C115" s="1008" t="s">
        <v>463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20464</v>
      </c>
      <c r="AB115" s="992"/>
      <c r="AC115" s="992"/>
      <c r="AD115" s="992"/>
      <c r="AE115" s="993"/>
      <c r="AF115" s="994">
        <v>37547</v>
      </c>
      <c r="AG115" s="992"/>
      <c r="AH115" s="992"/>
      <c r="AI115" s="992"/>
      <c r="AJ115" s="993"/>
      <c r="AK115" s="994">
        <v>37548</v>
      </c>
      <c r="AL115" s="992"/>
      <c r="AM115" s="992"/>
      <c r="AN115" s="992"/>
      <c r="AO115" s="993"/>
      <c r="AP115" s="995">
        <v>1</v>
      </c>
      <c r="AQ115" s="996"/>
      <c r="AR115" s="996"/>
      <c r="AS115" s="996"/>
      <c r="AT115" s="997"/>
      <c r="AU115" s="958"/>
      <c r="AV115" s="959"/>
      <c r="AW115" s="959"/>
      <c r="AX115" s="959"/>
      <c r="AY115" s="959"/>
      <c r="AZ115" s="1007" t="s">
        <v>464</v>
      </c>
      <c r="BA115" s="1008"/>
      <c r="BB115" s="1008"/>
      <c r="BC115" s="1008"/>
      <c r="BD115" s="1008"/>
      <c r="BE115" s="1008"/>
      <c r="BF115" s="1008"/>
      <c r="BG115" s="1008"/>
      <c r="BH115" s="1008"/>
      <c r="BI115" s="1008"/>
      <c r="BJ115" s="1008"/>
      <c r="BK115" s="1008"/>
      <c r="BL115" s="1008"/>
      <c r="BM115" s="1008"/>
      <c r="BN115" s="1008"/>
      <c r="BO115" s="1008"/>
      <c r="BP115" s="1009"/>
      <c r="BQ115" s="977" t="s">
        <v>450</v>
      </c>
      <c r="BR115" s="978"/>
      <c r="BS115" s="978"/>
      <c r="BT115" s="978"/>
      <c r="BU115" s="978"/>
      <c r="BV115" s="978" t="s">
        <v>444</v>
      </c>
      <c r="BW115" s="978"/>
      <c r="BX115" s="978"/>
      <c r="BY115" s="978"/>
      <c r="BZ115" s="978"/>
      <c r="CA115" s="978" t="s">
        <v>453</v>
      </c>
      <c r="CB115" s="978"/>
      <c r="CC115" s="978"/>
      <c r="CD115" s="978"/>
      <c r="CE115" s="978"/>
      <c r="CF115" s="972" t="s">
        <v>453</v>
      </c>
      <c r="CG115" s="973"/>
      <c r="CH115" s="973"/>
      <c r="CI115" s="973"/>
      <c r="CJ115" s="973"/>
      <c r="CK115" s="1003"/>
      <c r="CL115" s="1004"/>
      <c r="CM115" s="1007" t="s">
        <v>465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256237</v>
      </c>
      <c r="DH115" s="1017"/>
      <c r="DI115" s="1017"/>
      <c r="DJ115" s="1017"/>
      <c r="DK115" s="1018"/>
      <c r="DL115" s="1019">
        <v>222073</v>
      </c>
      <c r="DM115" s="1017"/>
      <c r="DN115" s="1017"/>
      <c r="DO115" s="1017"/>
      <c r="DP115" s="1018"/>
      <c r="DQ115" s="1019">
        <v>187908</v>
      </c>
      <c r="DR115" s="1017"/>
      <c r="DS115" s="1017"/>
      <c r="DT115" s="1017"/>
      <c r="DU115" s="1018"/>
      <c r="DV115" s="1020">
        <v>5.2</v>
      </c>
      <c r="DW115" s="1021"/>
      <c r="DX115" s="1021"/>
      <c r="DY115" s="1021"/>
      <c r="DZ115" s="1022"/>
    </row>
    <row r="116" spans="1:130" s="248" customFormat="1" ht="26.25" customHeight="1" x14ac:dyDescent="0.15">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453</v>
      </c>
      <c r="AB116" s="1017"/>
      <c r="AC116" s="1017"/>
      <c r="AD116" s="1017"/>
      <c r="AE116" s="1018"/>
      <c r="AF116" s="1019" t="s">
        <v>445</v>
      </c>
      <c r="AG116" s="1017"/>
      <c r="AH116" s="1017"/>
      <c r="AI116" s="1017"/>
      <c r="AJ116" s="1018"/>
      <c r="AK116" s="1019" t="s">
        <v>445</v>
      </c>
      <c r="AL116" s="1017"/>
      <c r="AM116" s="1017"/>
      <c r="AN116" s="1017"/>
      <c r="AO116" s="1018"/>
      <c r="AP116" s="1020" t="s">
        <v>445</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453</v>
      </c>
      <c r="BR116" s="978"/>
      <c r="BS116" s="978"/>
      <c r="BT116" s="978"/>
      <c r="BU116" s="978"/>
      <c r="BV116" s="978" t="s">
        <v>444</v>
      </c>
      <c r="BW116" s="978"/>
      <c r="BX116" s="978"/>
      <c r="BY116" s="978"/>
      <c r="BZ116" s="978"/>
      <c r="CA116" s="978" t="s">
        <v>445</v>
      </c>
      <c r="CB116" s="978"/>
      <c r="CC116" s="978"/>
      <c r="CD116" s="978"/>
      <c r="CE116" s="978"/>
      <c r="CF116" s="972" t="s">
        <v>453</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445</v>
      </c>
      <c r="DM116" s="1017"/>
      <c r="DN116" s="1017"/>
      <c r="DO116" s="1017"/>
      <c r="DP116" s="1018"/>
      <c r="DQ116" s="1019" t="s">
        <v>453</v>
      </c>
      <c r="DR116" s="1017"/>
      <c r="DS116" s="1017"/>
      <c r="DT116" s="1017"/>
      <c r="DU116" s="1018"/>
      <c r="DV116" s="1020" t="s">
        <v>469</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470</v>
      </c>
      <c r="Z117" s="944"/>
      <c r="AA117" s="1034">
        <v>663245</v>
      </c>
      <c r="AB117" s="1035"/>
      <c r="AC117" s="1035"/>
      <c r="AD117" s="1035"/>
      <c r="AE117" s="1036"/>
      <c r="AF117" s="1037">
        <v>645719</v>
      </c>
      <c r="AG117" s="1035"/>
      <c r="AH117" s="1035"/>
      <c r="AI117" s="1035"/>
      <c r="AJ117" s="1036"/>
      <c r="AK117" s="1037">
        <v>658697</v>
      </c>
      <c r="AL117" s="1035"/>
      <c r="AM117" s="1035"/>
      <c r="AN117" s="1035"/>
      <c r="AO117" s="1036"/>
      <c r="AP117" s="1038"/>
      <c r="AQ117" s="1039"/>
      <c r="AR117" s="1039"/>
      <c r="AS117" s="1039"/>
      <c r="AT117" s="1040"/>
      <c r="AU117" s="958"/>
      <c r="AV117" s="959"/>
      <c r="AW117" s="959"/>
      <c r="AX117" s="959"/>
      <c r="AY117" s="959"/>
      <c r="AZ117" s="1025" t="s">
        <v>471</v>
      </c>
      <c r="BA117" s="1026"/>
      <c r="BB117" s="1026"/>
      <c r="BC117" s="1026"/>
      <c r="BD117" s="1026"/>
      <c r="BE117" s="1026"/>
      <c r="BF117" s="1026"/>
      <c r="BG117" s="1026"/>
      <c r="BH117" s="1026"/>
      <c r="BI117" s="1026"/>
      <c r="BJ117" s="1026"/>
      <c r="BK117" s="1026"/>
      <c r="BL117" s="1026"/>
      <c r="BM117" s="1026"/>
      <c r="BN117" s="1026"/>
      <c r="BO117" s="1026"/>
      <c r="BP117" s="1027"/>
      <c r="BQ117" s="977" t="s">
        <v>445</v>
      </c>
      <c r="BR117" s="978"/>
      <c r="BS117" s="978"/>
      <c r="BT117" s="978"/>
      <c r="BU117" s="978"/>
      <c r="BV117" s="978" t="s">
        <v>444</v>
      </c>
      <c r="BW117" s="978"/>
      <c r="BX117" s="978"/>
      <c r="BY117" s="978"/>
      <c r="BZ117" s="978"/>
      <c r="CA117" s="978" t="s">
        <v>469</v>
      </c>
      <c r="CB117" s="978"/>
      <c r="CC117" s="978"/>
      <c r="CD117" s="978"/>
      <c r="CE117" s="978"/>
      <c r="CF117" s="972" t="s">
        <v>416</v>
      </c>
      <c r="CG117" s="973"/>
      <c r="CH117" s="973"/>
      <c r="CI117" s="973"/>
      <c r="CJ117" s="973"/>
      <c r="CK117" s="1003"/>
      <c r="CL117" s="1004"/>
      <c r="CM117" s="974" t="s">
        <v>472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462</v>
      </c>
      <c r="DH117" s="1017"/>
      <c r="DI117" s="1017"/>
      <c r="DJ117" s="1017"/>
      <c r="DK117" s="1018"/>
      <c r="DL117" s="1019" t="s">
        <v>444</v>
      </c>
      <c r="DM117" s="1017"/>
      <c r="DN117" s="1017"/>
      <c r="DO117" s="1017"/>
      <c r="DP117" s="1018"/>
      <c r="DQ117" s="1019" t="s">
        <v>443</v>
      </c>
      <c r="DR117" s="1017"/>
      <c r="DS117" s="1017"/>
      <c r="DT117" s="1017"/>
      <c r="DU117" s="1018"/>
      <c r="DV117" s="1020" t="s">
        <v>416</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309</v>
      </c>
      <c r="AL118" s="943"/>
      <c r="AM118" s="943"/>
      <c r="AN118" s="943"/>
      <c r="AO118" s="944"/>
      <c r="AP118" s="1029" t="s">
        <v>437</v>
      </c>
      <c r="AQ118" s="1030"/>
      <c r="AR118" s="1030"/>
      <c r="AS118" s="1030"/>
      <c r="AT118" s="1031"/>
      <c r="AU118" s="958"/>
      <c r="AV118" s="959"/>
      <c r="AW118" s="959"/>
      <c r="AX118" s="959"/>
      <c r="AY118" s="959"/>
      <c r="AZ118" s="1032" t="s">
        <v>473</v>
      </c>
      <c r="BA118" s="1023"/>
      <c r="BB118" s="1023"/>
      <c r="BC118" s="1023"/>
      <c r="BD118" s="1023"/>
      <c r="BE118" s="1023"/>
      <c r="BF118" s="1023"/>
      <c r="BG118" s="1023"/>
      <c r="BH118" s="1023"/>
      <c r="BI118" s="1023"/>
      <c r="BJ118" s="1023"/>
      <c r="BK118" s="1023"/>
      <c r="BL118" s="1023"/>
      <c r="BM118" s="1023"/>
      <c r="BN118" s="1023"/>
      <c r="BO118" s="1023"/>
      <c r="BP118" s="1024"/>
      <c r="BQ118" s="1055" t="s">
        <v>469</v>
      </c>
      <c r="BR118" s="1056"/>
      <c r="BS118" s="1056"/>
      <c r="BT118" s="1056"/>
      <c r="BU118" s="1056"/>
      <c r="BV118" s="1056" t="s">
        <v>462</v>
      </c>
      <c r="BW118" s="1056"/>
      <c r="BX118" s="1056"/>
      <c r="BY118" s="1056"/>
      <c r="BZ118" s="1056"/>
      <c r="CA118" s="1056" t="s">
        <v>445</v>
      </c>
      <c r="CB118" s="1056"/>
      <c r="CC118" s="1056"/>
      <c r="CD118" s="1056"/>
      <c r="CE118" s="1056"/>
      <c r="CF118" s="972" t="s">
        <v>469</v>
      </c>
      <c r="CG118" s="973"/>
      <c r="CH118" s="973"/>
      <c r="CI118" s="973"/>
      <c r="CJ118" s="973"/>
      <c r="CK118" s="1003"/>
      <c r="CL118" s="1004"/>
      <c r="CM118" s="974" t="s">
        <v>474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445</v>
      </c>
      <c r="DH118" s="1017"/>
      <c r="DI118" s="1017"/>
      <c r="DJ118" s="1017"/>
      <c r="DK118" s="1018"/>
      <c r="DL118" s="1019" t="s">
        <v>450</v>
      </c>
      <c r="DM118" s="1017"/>
      <c r="DN118" s="1017"/>
      <c r="DO118" s="1017"/>
      <c r="DP118" s="1018"/>
      <c r="DQ118" s="1019" t="s">
        <v>469</v>
      </c>
      <c r="DR118" s="1017"/>
      <c r="DS118" s="1017"/>
      <c r="DT118" s="1017"/>
      <c r="DU118" s="1018"/>
      <c r="DV118" s="1020" t="s">
        <v>475</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416</v>
      </c>
      <c r="AB119" s="950"/>
      <c r="AC119" s="950"/>
      <c r="AD119" s="950"/>
      <c r="AE119" s="951"/>
      <c r="AF119" s="952" t="s">
        <v>475</v>
      </c>
      <c r="AG119" s="950"/>
      <c r="AH119" s="950"/>
      <c r="AI119" s="950"/>
      <c r="AJ119" s="951"/>
      <c r="AK119" s="952" t="s">
        <v>444</v>
      </c>
      <c r="AL119" s="950"/>
      <c r="AM119" s="950"/>
      <c r="AN119" s="950"/>
      <c r="AO119" s="951"/>
      <c r="AP119" s="953" t="s">
        <v>462</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476</v>
      </c>
      <c r="BP119" s="1064"/>
      <c r="BQ119" s="1055">
        <v>7837949</v>
      </c>
      <c r="BR119" s="1056"/>
      <c r="BS119" s="1056"/>
      <c r="BT119" s="1056"/>
      <c r="BU119" s="1056"/>
      <c r="BV119" s="1056">
        <v>8950815</v>
      </c>
      <c r="BW119" s="1056"/>
      <c r="BX119" s="1056"/>
      <c r="BY119" s="1056"/>
      <c r="BZ119" s="1056"/>
      <c r="CA119" s="1056">
        <v>8960184</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23083</v>
      </c>
      <c r="DH119" s="1042"/>
      <c r="DI119" s="1042"/>
      <c r="DJ119" s="1042"/>
      <c r="DK119" s="1043"/>
      <c r="DL119" s="1041">
        <v>19700</v>
      </c>
      <c r="DM119" s="1042"/>
      <c r="DN119" s="1042"/>
      <c r="DO119" s="1042"/>
      <c r="DP119" s="1043"/>
      <c r="DQ119" s="1041">
        <v>16317</v>
      </c>
      <c r="DR119" s="1042"/>
      <c r="DS119" s="1042"/>
      <c r="DT119" s="1042"/>
      <c r="DU119" s="1043"/>
      <c r="DV119" s="1044">
        <v>0.4</v>
      </c>
      <c r="DW119" s="1045"/>
      <c r="DX119" s="1045"/>
      <c r="DY119" s="1045"/>
      <c r="DZ119" s="1046"/>
    </row>
    <row r="120" spans="1:130" s="248" customFormat="1" ht="26.25" customHeight="1" x14ac:dyDescent="0.15">
      <c r="A120" s="1117"/>
      <c r="B120" s="1004"/>
      <c r="C120" s="974" t="s">
        <v>449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475</v>
      </c>
      <c r="AB120" s="1017"/>
      <c r="AC120" s="1017"/>
      <c r="AD120" s="1017"/>
      <c r="AE120" s="1018"/>
      <c r="AF120" s="1019" t="s">
        <v>469</v>
      </c>
      <c r="AG120" s="1017"/>
      <c r="AH120" s="1017"/>
      <c r="AI120" s="1017"/>
      <c r="AJ120" s="1018"/>
      <c r="AK120" s="1019" t="s">
        <v>469</v>
      </c>
      <c r="AL120" s="1017"/>
      <c r="AM120" s="1017"/>
      <c r="AN120" s="1017"/>
      <c r="AO120" s="1018"/>
      <c r="AP120" s="1020" t="s">
        <v>443</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1733451</v>
      </c>
      <c r="BR120" s="985"/>
      <c r="BS120" s="985"/>
      <c r="BT120" s="985"/>
      <c r="BU120" s="985"/>
      <c r="BV120" s="985">
        <v>1535973</v>
      </c>
      <c r="BW120" s="985"/>
      <c r="BX120" s="985"/>
      <c r="BY120" s="985"/>
      <c r="BZ120" s="985"/>
      <c r="CA120" s="985">
        <v>1523374</v>
      </c>
      <c r="CB120" s="985"/>
      <c r="CC120" s="985"/>
      <c r="CD120" s="985"/>
      <c r="CE120" s="985"/>
      <c r="CF120" s="999">
        <v>42</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t="s">
        <v>469</v>
      </c>
      <c r="DH120" s="985"/>
      <c r="DI120" s="985"/>
      <c r="DJ120" s="985"/>
      <c r="DK120" s="985"/>
      <c r="DL120" s="985">
        <v>1174030</v>
      </c>
      <c r="DM120" s="985"/>
      <c r="DN120" s="985"/>
      <c r="DO120" s="985"/>
      <c r="DP120" s="985"/>
      <c r="DQ120" s="985">
        <v>1015584</v>
      </c>
      <c r="DR120" s="985"/>
      <c r="DS120" s="985"/>
      <c r="DT120" s="985"/>
      <c r="DU120" s="985"/>
      <c r="DV120" s="986">
        <v>28</v>
      </c>
      <c r="DW120" s="986"/>
      <c r="DX120" s="986"/>
      <c r="DY120" s="986"/>
      <c r="DZ120" s="987"/>
    </row>
    <row r="121" spans="1:130" s="248" customFormat="1" ht="26.25" customHeight="1" x14ac:dyDescent="0.15">
      <c r="A121" s="1117"/>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469</v>
      </c>
      <c r="AB121" s="1017"/>
      <c r="AC121" s="1017"/>
      <c r="AD121" s="1017"/>
      <c r="AE121" s="1018"/>
      <c r="AF121" s="1019" t="s">
        <v>445</v>
      </c>
      <c r="AG121" s="1017"/>
      <c r="AH121" s="1017"/>
      <c r="AI121" s="1017"/>
      <c r="AJ121" s="1018"/>
      <c r="AK121" s="1019" t="s">
        <v>443</v>
      </c>
      <c r="AL121" s="1017"/>
      <c r="AM121" s="1017"/>
      <c r="AN121" s="1017"/>
      <c r="AO121" s="1018"/>
      <c r="AP121" s="1020" t="s">
        <v>475</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t="s">
        <v>443</v>
      </c>
      <c r="BR121" s="978"/>
      <c r="BS121" s="978"/>
      <c r="BT121" s="978"/>
      <c r="BU121" s="978"/>
      <c r="BV121" s="978" t="s">
        <v>450</v>
      </c>
      <c r="BW121" s="978"/>
      <c r="BX121" s="978"/>
      <c r="BY121" s="978"/>
      <c r="BZ121" s="978"/>
      <c r="CA121" s="978" t="s">
        <v>443</v>
      </c>
      <c r="CB121" s="978"/>
      <c r="CC121" s="978"/>
      <c r="CD121" s="978"/>
      <c r="CE121" s="978"/>
      <c r="CF121" s="972" t="s">
        <v>445</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v>24444</v>
      </c>
      <c r="DH121" s="978"/>
      <c r="DI121" s="978"/>
      <c r="DJ121" s="978"/>
      <c r="DK121" s="978"/>
      <c r="DL121" s="978">
        <v>67051</v>
      </c>
      <c r="DM121" s="978"/>
      <c r="DN121" s="978"/>
      <c r="DO121" s="978"/>
      <c r="DP121" s="978"/>
      <c r="DQ121" s="978">
        <v>124510</v>
      </c>
      <c r="DR121" s="978"/>
      <c r="DS121" s="978"/>
      <c r="DT121" s="978"/>
      <c r="DU121" s="978"/>
      <c r="DV121" s="979">
        <v>3.4</v>
      </c>
      <c r="DW121" s="979"/>
      <c r="DX121" s="979"/>
      <c r="DY121" s="979"/>
      <c r="DZ121" s="980"/>
    </row>
    <row r="122" spans="1:130" s="248" customFormat="1" ht="26.25" customHeight="1" x14ac:dyDescent="0.15">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475</v>
      </c>
      <c r="AB122" s="1017"/>
      <c r="AC122" s="1017"/>
      <c r="AD122" s="1017"/>
      <c r="AE122" s="1018"/>
      <c r="AF122" s="1019" t="s">
        <v>443</v>
      </c>
      <c r="AG122" s="1017"/>
      <c r="AH122" s="1017"/>
      <c r="AI122" s="1017"/>
      <c r="AJ122" s="1018"/>
      <c r="AK122" s="1019" t="s">
        <v>469</v>
      </c>
      <c r="AL122" s="1017"/>
      <c r="AM122" s="1017"/>
      <c r="AN122" s="1017"/>
      <c r="AO122" s="1018"/>
      <c r="AP122" s="1020" t="s">
        <v>469</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5133849</v>
      </c>
      <c r="BR122" s="1056"/>
      <c r="BS122" s="1056"/>
      <c r="BT122" s="1056"/>
      <c r="BU122" s="1056"/>
      <c r="BV122" s="1056">
        <v>5344687</v>
      </c>
      <c r="BW122" s="1056"/>
      <c r="BX122" s="1056"/>
      <c r="BY122" s="1056"/>
      <c r="BZ122" s="1056"/>
      <c r="CA122" s="1056">
        <v>5363901</v>
      </c>
      <c r="CB122" s="1056"/>
      <c r="CC122" s="1056"/>
      <c r="CD122" s="1056"/>
      <c r="CE122" s="1056"/>
      <c r="CF122" s="1076">
        <v>147.80000000000001</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t="s">
        <v>443</v>
      </c>
      <c r="DH122" s="978"/>
      <c r="DI122" s="978"/>
      <c r="DJ122" s="978"/>
      <c r="DK122" s="978"/>
      <c r="DL122" s="978" t="s">
        <v>445</v>
      </c>
      <c r="DM122" s="978"/>
      <c r="DN122" s="978"/>
      <c r="DO122" s="978"/>
      <c r="DP122" s="978"/>
      <c r="DQ122" s="978" t="s">
        <v>445</v>
      </c>
      <c r="DR122" s="978"/>
      <c r="DS122" s="978"/>
      <c r="DT122" s="978"/>
      <c r="DU122" s="978"/>
      <c r="DV122" s="979" t="s">
        <v>444</v>
      </c>
      <c r="DW122" s="979"/>
      <c r="DX122" s="979"/>
      <c r="DY122" s="979"/>
      <c r="DZ122" s="980"/>
    </row>
    <row r="123" spans="1:130" s="248" customFormat="1" ht="26.25" customHeight="1" x14ac:dyDescent="0.15">
      <c r="A123" s="1117"/>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443</v>
      </c>
      <c r="AB123" s="1017"/>
      <c r="AC123" s="1017"/>
      <c r="AD123" s="1017"/>
      <c r="AE123" s="1018"/>
      <c r="AF123" s="1019" t="s">
        <v>469</v>
      </c>
      <c r="AG123" s="1017"/>
      <c r="AH123" s="1017"/>
      <c r="AI123" s="1017"/>
      <c r="AJ123" s="1018"/>
      <c r="AK123" s="1019" t="s">
        <v>443</v>
      </c>
      <c r="AL123" s="1017"/>
      <c r="AM123" s="1017"/>
      <c r="AN123" s="1017"/>
      <c r="AO123" s="1018"/>
      <c r="AP123" s="1020" t="s">
        <v>445</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487</v>
      </c>
      <c r="BP123" s="1064"/>
      <c r="BQ123" s="1123">
        <v>6867300</v>
      </c>
      <c r="BR123" s="1124"/>
      <c r="BS123" s="1124"/>
      <c r="BT123" s="1124"/>
      <c r="BU123" s="1124"/>
      <c r="BV123" s="1124">
        <v>6880660</v>
      </c>
      <c r="BW123" s="1124"/>
      <c r="BX123" s="1124"/>
      <c r="BY123" s="1124"/>
      <c r="BZ123" s="1124"/>
      <c r="CA123" s="1124">
        <v>6887275</v>
      </c>
      <c r="CB123" s="1124"/>
      <c r="CC123" s="1124"/>
      <c r="CD123" s="1124"/>
      <c r="CE123" s="1124"/>
      <c r="CF123" s="1057"/>
      <c r="CG123" s="1058"/>
      <c r="CH123" s="1058"/>
      <c r="CI123" s="1058"/>
      <c r="CJ123" s="1059"/>
      <c r="CK123" s="1068"/>
      <c r="CL123" s="1069"/>
      <c r="CM123" s="1069"/>
      <c r="CN123" s="1069"/>
      <c r="CO123" s="1070"/>
      <c r="CP123" s="1078" t="s">
        <v>488</v>
      </c>
      <c r="CQ123" s="1079"/>
      <c r="CR123" s="1079"/>
      <c r="CS123" s="1079"/>
      <c r="CT123" s="1079"/>
      <c r="CU123" s="1079"/>
      <c r="CV123" s="1079"/>
      <c r="CW123" s="1079"/>
      <c r="CX123" s="1079"/>
      <c r="CY123" s="1079"/>
      <c r="CZ123" s="1079"/>
      <c r="DA123" s="1079"/>
      <c r="DB123" s="1079"/>
      <c r="DC123" s="1079"/>
      <c r="DD123" s="1079"/>
      <c r="DE123" s="1079"/>
      <c r="DF123" s="1080"/>
      <c r="DG123" s="1016" t="s">
        <v>444</v>
      </c>
      <c r="DH123" s="1017"/>
      <c r="DI123" s="1017"/>
      <c r="DJ123" s="1017"/>
      <c r="DK123" s="1018"/>
      <c r="DL123" s="1019" t="s">
        <v>462</v>
      </c>
      <c r="DM123" s="1017"/>
      <c r="DN123" s="1017"/>
      <c r="DO123" s="1017"/>
      <c r="DP123" s="1018"/>
      <c r="DQ123" s="1019" t="s">
        <v>450</v>
      </c>
      <c r="DR123" s="1017"/>
      <c r="DS123" s="1017"/>
      <c r="DT123" s="1017"/>
      <c r="DU123" s="1018"/>
      <c r="DV123" s="1020" t="s">
        <v>444</v>
      </c>
      <c r="DW123" s="1021"/>
      <c r="DX123" s="1021"/>
      <c r="DY123" s="1021"/>
      <c r="DZ123" s="1022"/>
    </row>
    <row r="124" spans="1:130" s="248" customFormat="1" ht="26.25" customHeight="1" thickBot="1" x14ac:dyDescent="0.2">
      <c r="A124" s="1117"/>
      <c r="B124" s="1004"/>
      <c r="C124" s="974" t="s">
        <v>472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469</v>
      </c>
      <c r="AB124" s="1017"/>
      <c r="AC124" s="1017"/>
      <c r="AD124" s="1017"/>
      <c r="AE124" s="1018"/>
      <c r="AF124" s="1019" t="s">
        <v>444</v>
      </c>
      <c r="AG124" s="1017"/>
      <c r="AH124" s="1017"/>
      <c r="AI124" s="1017"/>
      <c r="AJ124" s="1018"/>
      <c r="AK124" s="1019" t="s">
        <v>444</v>
      </c>
      <c r="AL124" s="1017"/>
      <c r="AM124" s="1017"/>
      <c r="AN124" s="1017"/>
      <c r="AO124" s="1018"/>
      <c r="AP124" s="1020" t="s">
        <v>469</v>
      </c>
      <c r="AQ124" s="1021"/>
      <c r="AR124" s="1021"/>
      <c r="AS124" s="1021"/>
      <c r="AT124" s="1022"/>
      <c r="AU124" s="1119" t="s">
        <v>489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28.4</v>
      </c>
      <c r="BR124" s="1086"/>
      <c r="BS124" s="1086"/>
      <c r="BT124" s="1086"/>
      <c r="BU124" s="1086"/>
      <c r="BV124" s="1086">
        <v>59.9</v>
      </c>
      <c r="BW124" s="1086"/>
      <c r="BX124" s="1086"/>
      <c r="BY124" s="1086"/>
      <c r="BZ124" s="1086"/>
      <c r="CA124" s="1086">
        <v>57.1</v>
      </c>
      <c r="CB124" s="1086"/>
      <c r="CC124" s="1086"/>
      <c r="CD124" s="1086"/>
      <c r="CE124" s="1086"/>
      <c r="CF124" s="1087"/>
      <c r="CG124" s="1088"/>
      <c r="CH124" s="1088"/>
      <c r="CI124" s="1088"/>
      <c r="CJ124" s="1089"/>
      <c r="CK124" s="1071"/>
      <c r="CL124" s="1071"/>
      <c r="CM124" s="1071"/>
      <c r="CN124" s="1071"/>
      <c r="CO124" s="1072"/>
      <c r="CP124" s="1078" t="s">
        <v>490</v>
      </c>
      <c r="CQ124" s="1079"/>
      <c r="CR124" s="1079"/>
      <c r="CS124" s="1079"/>
      <c r="CT124" s="1079"/>
      <c r="CU124" s="1079"/>
      <c r="CV124" s="1079"/>
      <c r="CW124" s="1079"/>
      <c r="CX124" s="1079"/>
      <c r="CY124" s="1079"/>
      <c r="CZ124" s="1079"/>
      <c r="DA124" s="1079"/>
      <c r="DB124" s="1079"/>
      <c r="DC124" s="1079"/>
      <c r="DD124" s="1079"/>
      <c r="DE124" s="1079"/>
      <c r="DF124" s="1080"/>
      <c r="DG124" s="1063">
        <v>1364563</v>
      </c>
      <c r="DH124" s="1042"/>
      <c r="DI124" s="1042"/>
      <c r="DJ124" s="1042"/>
      <c r="DK124" s="1043"/>
      <c r="DL124" s="1041" t="s">
        <v>444</v>
      </c>
      <c r="DM124" s="1042"/>
      <c r="DN124" s="1042"/>
      <c r="DO124" s="1042"/>
      <c r="DP124" s="1043"/>
      <c r="DQ124" s="1041" t="s">
        <v>444</v>
      </c>
      <c r="DR124" s="1042"/>
      <c r="DS124" s="1042"/>
      <c r="DT124" s="1042"/>
      <c r="DU124" s="1043"/>
      <c r="DV124" s="1044" t="s">
        <v>450</v>
      </c>
      <c r="DW124" s="1045"/>
      <c r="DX124" s="1045"/>
      <c r="DY124" s="1045"/>
      <c r="DZ124" s="1046"/>
    </row>
    <row r="125" spans="1:130" s="248" customFormat="1" ht="26.25" customHeight="1" x14ac:dyDescent="0.15">
      <c r="A125" s="1117"/>
      <c r="B125" s="1004"/>
      <c r="C125" s="974" t="s">
        <v>474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450</v>
      </c>
      <c r="AB125" s="1017"/>
      <c r="AC125" s="1017"/>
      <c r="AD125" s="1017"/>
      <c r="AE125" s="1018"/>
      <c r="AF125" s="1019" t="s">
        <v>450</v>
      </c>
      <c r="AG125" s="1017"/>
      <c r="AH125" s="1017"/>
      <c r="AI125" s="1017"/>
      <c r="AJ125" s="1018"/>
      <c r="AK125" s="1019" t="s">
        <v>444</v>
      </c>
      <c r="AL125" s="1017"/>
      <c r="AM125" s="1017"/>
      <c r="AN125" s="1017"/>
      <c r="AO125" s="1018"/>
      <c r="AP125" s="1020" t="s">
        <v>444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444</v>
      </c>
      <c r="DH125" s="985"/>
      <c r="DI125" s="985"/>
      <c r="DJ125" s="985"/>
      <c r="DK125" s="985"/>
      <c r="DL125" s="985" t="s">
        <v>450</v>
      </c>
      <c r="DM125" s="985"/>
      <c r="DN125" s="985"/>
      <c r="DO125" s="985"/>
      <c r="DP125" s="985"/>
      <c r="DQ125" s="985" t="s">
        <v>444</v>
      </c>
      <c r="DR125" s="985"/>
      <c r="DS125" s="985"/>
      <c r="DT125" s="985"/>
      <c r="DU125" s="985"/>
      <c r="DV125" s="986" t="s">
        <v>444</v>
      </c>
      <c r="DW125" s="986"/>
      <c r="DX125" s="986"/>
      <c r="DY125" s="986"/>
      <c r="DZ125" s="987"/>
    </row>
    <row r="126" spans="1:130" s="248" customFormat="1" ht="26.25" customHeight="1" thickBot="1" x14ac:dyDescent="0.2">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20464</v>
      </c>
      <c r="AB126" s="1017"/>
      <c r="AC126" s="1017"/>
      <c r="AD126" s="1017"/>
      <c r="AE126" s="1018"/>
      <c r="AF126" s="1019">
        <v>37547</v>
      </c>
      <c r="AG126" s="1017"/>
      <c r="AH126" s="1017"/>
      <c r="AI126" s="1017"/>
      <c r="AJ126" s="1018"/>
      <c r="AK126" s="1019">
        <v>37548</v>
      </c>
      <c r="AL126" s="1017"/>
      <c r="AM126" s="1017"/>
      <c r="AN126" s="1017"/>
      <c r="AO126" s="1018"/>
      <c r="AP126" s="1020">
        <v>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493</v>
      </c>
      <c r="CQ126" s="1008"/>
      <c r="CR126" s="1008"/>
      <c r="CS126" s="1008"/>
      <c r="CT126" s="1008"/>
      <c r="CU126" s="1008"/>
      <c r="CV126" s="1008"/>
      <c r="CW126" s="1008"/>
      <c r="CX126" s="1008"/>
      <c r="CY126" s="1008"/>
      <c r="CZ126" s="1008"/>
      <c r="DA126" s="1008"/>
      <c r="DB126" s="1008"/>
      <c r="DC126" s="1008"/>
      <c r="DD126" s="1008"/>
      <c r="DE126" s="1008"/>
      <c r="DF126" s="1009"/>
      <c r="DG126" s="977" t="s">
        <v>444</v>
      </c>
      <c r="DH126" s="978"/>
      <c r="DI126" s="978"/>
      <c r="DJ126" s="978"/>
      <c r="DK126" s="978"/>
      <c r="DL126" s="978" t="s">
        <v>444</v>
      </c>
      <c r="DM126" s="978"/>
      <c r="DN126" s="978"/>
      <c r="DO126" s="978"/>
      <c r="DP126" s="978"/>
      <c r="DQ126" s="978" t="s">
        <v>444</v>
      </c>
      <c r="DR126" s="978"/>
      <c r="DS126" s="978"/>
      <c r="DT126" s="978"/>
      <c r="DU126" s="978"/>
      <c r="DV126" s="979" t="s">
        <v>444</v>
      </c>
      <c r="DW126" s="979"/>
      <c r="DX126" s="979"/>
      <c r="DY126" s="979"/>
      <c r="DZ126" s="980"/>
    </row>
    <row r="127" spans="1:130" s="248" customFormat="1" ht="26.25" customHeight="1" x14ac:dyDescent="0.15">
      <c r="A127" s="1118"/>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450</v>
      </c>
      <c r="AB127" s="1017"/>
      <c r="AC127" s="1017"/>
      <c r="AD127" s="1017"/>
      <c r="AE127" s="1018"/>
      <c r="AF127" s="1019" t="s">
        <v>444</v>
      </c>
      <c r="AG127" s="1017"/>
      <c r="AH127" s="1017"/>
      <c r="AI127" s="1017"/>
      <c r="AJ127" s="1018"/>
      <c r="AK127" s="1019" t="s">
        <v>444</v>
      </c>
      <c r="AL127" s="1017"/>
      <c r="AM127" s="1017"/>
      <c r="AN127" s="1017"/>
      <c r="AO127" s="1018"/>
      <c r="AP127" s="1020" t="s">
        <v>450</v>
      </c>
      <c r="AQ127" s="1021"/>
      <c r="AR127" s="1021"/>
      <c r="AS127" s="1021"/>
      <c r="AT127" s="1022"/>
      <c r="AU127" s="284"/>
      <c r="AV127" s="284"/>
      <c r="AW127" s="284"/>
      <c r="AX127" s="1090" t="s">
        <v>495</v>
      </c>
      <c r="AY127" s="1091"/>
      <c r="AZ127" s="1091"/>
      <c r="BA127" s="1091"/>
      <c r="BB127" s="1091"/>
      <c r="BC127" s="1091"/>
      <c r="BD127" s="1091"/>
      <c r="BE127" s="1092"/>
      <c r="BF127" s="1093" t="s">
        <v>496</v>
      </c>
      <c r="BG127" s="1091"/>
      <c r="BH127" s="1091"/>
      <c r="BI127" s="1091"/>
      <c r="BJ127" s="1091"/>
      <c r="BK127" s="1091"/>
      <c r="BL127" s="1092"/>
      <c r="BM127" s="1093" t="s">
        <v>497</v>
      </c>
      <c r="BN127" s="1091"/>
      <c r="BO127" s="1091"/>
      <c r="BP127" s="1091"/>
      <c r="BQ127" s="1091"/>
      <c r="BR127" s="1091"/>
      <c r="BS127" s="1092"/>
      <c r="BT127" s="1093" t="s">
        <v>498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450</v>
      </c>
      <c r="DH127" s="978"/>
      <c r="DI127" s="978"/>
      <c r="DJ127" s="978"/>
      <c r="DK127" s="978"/>
      <c r="DL127" s="978" t="s">
        <v>444</v>
      </c>
      <c r="DM127" s="978"/>
      <c r="DN127" s="978"/>
      <c r="DO127" s="978"/>
      <c r="DP127" s="978"/>
      <c r="DQ127" s="978" t="s">
        <v>444</v>
      </c>
      <c r="DR127" s="978"/>
      <c r="DS127" s="978"/>
      <c r="DT127" s="978"/>
      <c r="DU127" s="978"/>
      <c r="DV127" s="979" t="s">
        <v>444</v>
      </c>
      <c r="DW127" s="979"/>
      <c r="DX127" s="979"/>
      <c r="DY127" s="979"/>
      <c r="DZ127" s="980"/>
    </row>
    <row r="128" spans="1:130" s="248" customFormat="1" ht="26.25" customHeight="1" thickBot="1" x14ac:dyDescent="0.2">
      <c r="A128" s="1101" t="s">
        <v>500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501</v>
      </c>
      <c r="X128" s="1103"/>
      <c r="Y128" s="1103"/>
      <c r="Z128" s="1104"/>
      <c r="AA128" s="1105" t="s">
        <v>444</v>
      </c>
      <c r="AB128" s="1106"/>
      <c r="AC128" s="1106"/>
      <c r="AD128" s="1106"/>
      <c r="AE128" s="1107"/>
      <c r="AF128" s="1108" t="s">
        <v>450</v>
      </c>
      <c r="AG128" s="1106"/>
      <c r="AH128" s="1106"/>
      <c r="AI128" s="1106"/>
      <c r="AJ128" s="1107"/>
      <c r="AK128" s="1108" t="s">
        <v>444</v>
      </c>
      <c r="AL128" s="1106"/>
      <c r="AM128" s="1106"/>
      <c r="AN128" s="1106"/>
      <c r="AO128" s="1107"/>
      <c r="AP128" s="1109"/>
      <c r="AQ128" s="1110"/>
      <c r="AR128" s="1110"/>
      <c r="AS128" s="1110"/>
      <c r="AT128" s="1111"/>
      <c r="AU128" s="284"/>
      <c r="AV128" s="284"/>
      <c r="AW128" s="284"/>
      <c r="AX128" s="946" t="s">
        <v>502</v>
      </c>
      <c r="AY128" s="947"/>
      <c r="AZ128" s="947"/>
      <c r="BA128" s="947"/>
      <c r="BB128" s="947"/>
      <c r="BC128" s="947"/>
      <c r="BD128" s="947"/>
      <c r="BE128" s="948"/>
      <c r="BF128" s="1112" t="s">
        <v>503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504</v>
      </c>
      <c r="CQ128" s="1095"/>
      <c r="CR128" s="1095"/>
      <c r="CS128" s="1095"/>
      <c r="CT128" s="1095"/>
      <c r="CU128" s="1095"/>
      <c r="CV128" s="1095"/>
      <c r="CW128" s="1095"/>
      <c r="CX128" s="1095"/>
      <c r="CY128" s="1095"/>
      <c r="CZ128" s="1095"/>
      <c r="DA128" s="1095"/>
      <c r="DB128" s="1095"/>
      <c r="DC128" s="1095"/>
      <c r="DD128" s="1095"/>
      <c r="DE128" s="1095"/>
      <c r="DF128" s="1096"/>
      <c r="DG128" s="1097" t="s">
        <v>505</v>
      </c>
      <c r="DH128" s="1098"/>
      <c r="DI128" s="1098"/>
      <c r="DJ128" s="1098"/>
      <c r="DK128" s="1098"/>
      <c r="DL128" s="1098" t="s">
        <v>503</v>
      </c>
      <c r="DM128" s="1098"/>
      <c r="DN128" s="1098"/>
      <c r="DO128" s="1098"/>
      <c r="DP128" s="1098"/>
      <c r="DQ128" s="1098" t="s">
        <v>503</v>
      </c>
      <c r="DR128" s="1098"/>
      <c r="DS128" s="1098"/>
      <c r="DT128" s="1098"/>
      <c r="DU128" s="1098"/>
      <c r="DV128" s="1099" t="s">
        <v>503</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506</v>
      </c>
      <c r="X129" s="1132"/>
      <c r="Y129" s="1132"/>
      <c r="Z129" s="1133"/>
      <c r="AA129" s="1016">
        <v>3861784</v>
      </c>
      <c r="AB129" s="1017"/>
      <c r="AC129" s="1017"/>
      <c r="AD129" s="1017"/>
      <c r="AE129" s="1018"/>
      <c r="AF129" s="1019">
        <v>3894901</v>
      </c>
      <c r="AG129" s="1017"/>
      <c r="AH129" s="1017"/>
      <c r="AI129" s="1017"/>
      <c r="AJ129" s="1018"/>
      <c r="AK129" s="1019">
        <v>4076157</v>
      </c>
      <c r="AL129" s="1017"/>
      <c r="AM129" s="1017"/>
      <c r="AN129" s="1017"/>
      <c r="AO129" s="1018"/>
      <c r="AP129" s="1134"/>
      <c r="AQ129" s="1135"/>
      <c r="AR129" s="1135"/>
      <c r="AS129" s="1135"/>
      <c r="AT129" s="1136"/>
      <c r="AU129" s="286"/>
      <c r="AV129" s="286"/>
      <c r="AW129" s="286"/>
      <c r="AX129" s="1125" t="s">
        <v>507</v>
      </c>
      <c r="AY129" s="1008"/>
      <c r="AZ129" s="1008"/>
      <c r="BA129" s="1008"/>
      <c r="BB129" s="1008"/>
      <c r="BC129" s="1008"/>
      <c r="BD129" s="1008"/>
      <c r="BE129" s="1009"/>
      <c r="BF129" s="1126" t="s">
        <v>505</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509</v>
      </c>
      <c r="X130" s="1132"/>
      <c r="Y130" s="1132"/>
      <c r="Z130" s="1133"/>
      <c r="AA130" s="1016">
        <v>447335</v>
      </c>
      <c r="AB130" s="1017"/>
      <c r="AC130" s="1017"/>
      <c r="AD130" s="1017"/>
      <c r="AE130" s="1018"/>
      <c r="AF130" s="1019">
        <v>443582</v>
      </c>
      <c r="AG130" s="1017"/>
      <c r="AH130" s="1017"/>
      <c r="AI130" s="1017"/>
      <c r="AJ130" s="1018"/>
      <c r="AK130" s="1019">
        <v>446007</v>
      </c>
      <c r="AL130" s="1017"/>
      <c r="AM130" s="1017"/>
      <c r="AN130" s="1017"/>
      <c r="AO130" s="1018"/>
      <c r="AP130" s="1134"/>
      <c r="AQ130" s="1135"/>
      <c r="AR130" s="1135"/>
      <c r="AS130" s="1135"/>
      <c r="AT130" s="1136"/>
      <c r="AU130" s="286"/>
      <c r="AV130" s="286"/>
      <c r="AW130" s="286"/>
      <c r="AX130" s="1125" t="s">
        <v>510</v>
      </c>
      <c r="AY130" s="1008"/>
      <c r="AZ130" s="1008"/>
      <c r="BA130" s="1008"/>
      <c r="BB130" s="1008"/>
      <c r="BC130" s="1008"/>
      <c r="BD130" s="1008"/>
      <c r="BE130" s="1009"/>
      <c r="BF130" s="1162">
        <v>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511</v>
      </c>
      <c r="X131" s="1170"/>
      <c r="Y131" s="1170"/>
      <c r="Z131" s="1171"/>
      <c r="AA131" s="1063">
        <v>3414449</v>
      </c>
      <c r="AB131" s="1042"/>
      <c r="AC131" s="1042"/>
      <c r="AD131" s="1042"/>
      <c r="AE131" s="1043"/>
      <c r="AF131" s="1041">
        <v>3451319</v>
      </c>
      <c r="AG131" s="1042"/>
      <c r="AH131" s="1042"/>
      <c r="AI131" s="1042"/>
      <c r="AJ131" s="1043"/>
      <c r="AK131" s="1041">
        <v>3630150</v>
      </c>
      <c r="AL131" s="1042"/>
      <c r="AM131" s="1042"/>
      <c r="AN131" s="1042"/>
      <c r="AO131" s="1043"/>
      <c r="AP131" s="1172"/>
      <c r="AQ131" s="1173"/>
      <c r="AR131" s="1173"/>
      <c r="AS131" s="1173"/>
      <c r="AT131" s="1174"/>
      <c r="AU131" s="286"/>
      <c r="AV131" s="286"/>
      <c r="AW131" s="286"/>
      <c r="AX131" s="1144" t="s">
        <v>512</v>
      </c>
      <c r="AY131" s="1095"/>
      <c r="AZ131" s="1095"/>
      <c r="BA131" s="1095"/>
      <c r="BB131" s="1095"/>
      <c r="BC131" s="1095"/>
      <c r="BD131" s="1095"/>
      <c r="BE131" s="1096"/>
      <c r="BF131" s="1145">
        <v>57.1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514</v>
      </c>
      <c r="W132" s="1155"/>
      <c r="X132" s="1155"/>
      <c r="Y132" s="1155"/>
      <c r="Z132" s="1156"/>
      <c r="AA132" s="1157">
        <v>6.3234214360000003</v>
      </c>
      <c r="AB132" s="1158"/>
      <c r="AC132" s="1158"/>
      <c r="AD132" s="1158"/>
      <c r="AE132" s="1159"/>
      <c r="AF132" s="1160">
        <v>5.8568043120000004</v>
      </c>
      <c r="AG132" s="1158"/>
      <c r="AH132" s="1158"/>
      <c r="AI132" s="1158"/>
      <c r="AJ132" s="1159"/>
      <c r="AK132" s="1160">
        <v>5.8589865430000003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515</v>
      </c>
      <c r="W133" s="1138"/>
      <c r="X133" s="1138"/>
      <c r="Y133" s="1138"/>
      <c r="Z133" s="1139"/>
      <c r="AA133" s="1140">
        <v>6.2</v>
      </c>
      <c r="AB133" s="1141"/>
      <c r="AC133" s="1141"/>
      <c r="AD133" s="1141"/>
      <c r="AE133" s="1142"/>
      <c r="AF133" s="1140">
        <v>6.1</v>
      </c>
      <c r="AG133" s="1141"/>
      <c r="AH133" s="1141"/>
      <c r="AI133" s="1141"/>
      <c r="AJ133" s="1142"/>
      <c r="AK133" s="1140">
        <v>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sWi1PRLziyaucvnQlj0pGfF7qRb0EoLudl18vQ3EsR4JsKy0dIPLVbAYtGH5cM/tsYaLafFCZBzsQjM8x65eQ==" saltValue="XVfEoFzCfSG+UnwlaqQF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NKjcIcv6YQhImcwQS9q1jomD+1kgN1hnuc9vg2Y8CByejv+hP8UsCcLwG0D6j6b6P1S+YMTv38yPUWSqgx2NQ==" saltValue="rAbsCB3Hlk8fa9Fv5SWW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fBtDE+KwDPItlrnL093WrvVbybD8FXNMB9n912e9pPyMTETVpIS4vp4t0yGVGan7s76PCAgGxdy8dj3A9fptQ==" saltValue="3wTC9Bfe3gBWm327+gfK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524</v>
      </c>
      <c r="AL9" s="1178"/>
      <c r="AM9" s="1178"/>
      <c r="AN9" s="1179"/>
      <c r="AO9" s="314">
        <v>1047695</v>
      </c>
      <c r="AP9" s="314">
        <v>57493</v>
      </c>
      <c r="AQ9" s="315">
        <v>90403</v>
      </c>
      <c r="AR9" s="316">
        <v>-36.4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525</v>
      </c>
      <c r="AL10" s="1178"/>
      <c r="AM10" s="1178"/>
      <c r="AN10" s="1179"/>
      <c r="AO10" s="317">
        <v>6925</v>
      </c>
      <c r="AP10" s="317">
        <v>380</v>
      </c>
      <c r="AQ10" s="318">
        <v>12167</v>
      </c>
      <c r="AR10" s="319">
        <v>-96.9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526</v>
      </c>
      <c r="AL11" s="1178"/>
      <c r="AM11" s="1178"/>
      <c r="AN11" s="1179"/>
      <c r="AO11" s="317" t="s">
        <v>527</v>
      </c>
      <c r="AP11" s="317" t="s">
        <v>527</v>
      </c>
      <c r="AQ11" s="318">
        <v>380</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528</v>
      </c>
      <c r="AL12" s="1178"/>
      <c r="AM12" s="1178"/>
      <c r="AN12" s="1179"/>
      <c r="AO12" s="317" t="s">
        <v>527</v>
      </c>
      <c r="AP12" s="317" t="s">
        <v>527</v>
      </c>
      <c r="AQ12" s="318">
        <v>15</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529</v>
      </c>
      <c r="AL13" s="1178"/>
      <c r="AM13" s="1178"/>
      <c r="AN13" s="1179"/>
      <c r="AO13" s="317">
        <v>23792</v>
      </c>
      <c r="AP13" s="317">
        <v>1306</v>
      </c>
      <c r="AQ13" s="318">
        <v>3760</v>
      </c>
      <c r="AR13" s="319">
        <v>-65.3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530</v>
      </c>
      <c r="AL14" s="1178"/>
      <c r="AM14" s="1178"/>
      <c r="AN14" s="1179"/>
      <c r="AO14" s="317">
        <v>44083</v>
      </c>
      <c r="AP14" s="317">
        <v>2419</v>
      </c>
      <c r="AQ14" s="318">
        <v>1994</v>
      </c>
      <c r="AR14" s="319">
        <v>21.3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531</v>
      </c>
      <c r="AL15" s="1184"/>
      <c r="AM15" s="1184"/>
      <c r="AN15" s="1185"/>
      <c r="AO15" s="317">
        <v>-74595</v>
      </c>
      <c r="AP15" s="317">
        <v>-4093</v>
      </c>
      <c r="AQ15" s="318">
        <v>-7282</v>
      </c>
      <c r="AR15" s="319">
        <v>-43.8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1047900</v>
      </c>
      <c r="AP16" s="317">
        <v>57504</v>
      </c>
      <c r="AQ16" s="318">
        <v>101438</v>
      </c>
      <c r="AR16" s="319">
        <v>-43.3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536</v>
      </c>
      <c r="AL21" s="1187"/>
      <c r="AM21" s="1187"/>
      <c r="AN21" s="1188"/>
      <c r="AO21" s="330">
        <v>6.26</v>
      </c>
      <c r="AP21" s="331">
        <v>9.1999999999999993</v>
      </c>
      <c r="AQ21" s="332">
        <v>-2.94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537</v>
      </c>
      <c r="AL22" s="1187"/>
      <c r="AM22" s="1187"/>
      <c r="AN22" s="1188"/>
      <c r="AO22" s="335">
        <v>99.7</v>
      </c>
      <c r="AP22" s="336">
        <v>97</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541</v>
      </c>
      <c r="AL32" s="1181"/>
      <c r="AM32" s="1181"/>
      <c r="AN32" s="1182"/>
      <c r="AO32" s="345">
        <v>457332</v>
      </c>
      <c r="AP32" s="345">
        <v>25096</v>
      </c>
      <c r="AQ32" s="346">
        <v>48014</v>
      </c>
      <c r="AR32" s="347">
        <v>-47.7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542</v>
      </c>
      <c r="AL33" s="1181"/>
      <c r="AM33" s="1181"/>
      <c r="AN33" s="1182"/>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543</v>
      </c>
      <c r="AL34" s="1181"/>
      <c r="AM34" s="1181"/>
      <c r="AN34" s="1182"/>
      <c r="AO34" s="345" t="s">
        <v>527</v>
      </c>
      <c r="AP34" s="345" t="s">
        <v>527</v>
      </c>
      <c r="AQ34" s="346" t="s">
        <v>527</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544</v>
      </c>
      <c r="AL35" s="1181"/>
      <c r="AM35" s="1181"/>
      <c r="AN35" s="1182"/>
      <c r="AO35" s="345">
        <v>126887</v>
      </c>
      <c r="AP35" s="345">
        <v>6963</v>
      </c>
      <c r="AQ35" s="346">
        <v>14725</v>
      </c>
      <c r="AR35" s="347">
        <v>-52.7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545</v>
      </c>
      <c r="AL36" s="1181"/>
      <c r="AM36" s="1181"/>
      <c r="AN36" s="1182"/>
      <c r="AO36" s="345">
        <v>36930</v>
      </c>
      <c r="AP36" s="345">
        <v>2027</v>
      </c>
      <c r="AQ36" s="346">
        <v>3255</v>
      </c>
      <c r="AR36" s="347">
        <v>-37.700000000000003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546</v>
      </c>
      <c r="AL37" s="1181"/>
      <c r="AM37" s="1181"/>
      <c r="AN37" s="1182"/>
      <c r="AO37" s="345">
        <v>37548</v>
      </c>
      <c r="AP37" s="345">
        <v>2060</v>
      </c>
      <c r="AQ37" s="346">
        <v>482</v>
      </c>
      <c r="AR37" s="347">
        <v>327.39999999999998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547</v>
      </c>
      <c r="AL38" s="1190"/>
      <c r="AM38" s="1190"/>
      <c r="AN38" s="1191"/>
      <c r="AO38" s="348" t="s">
        <v>527</v>
      </c>
      <c r="AP38" s="348" t="s">
        <v>527</v>
      </c>
      <c r="AQ38" s="349">
        <v>3</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548</v>
      </c>
      <c r="AL39" s="1190"/>
      <c r="AM39" s="1190"/>
      <c r="AN39" s="1191"/>
      <c r="AO39" s="345" t="s">
        <v>527</v>
      </c>
      <c r="AP39" s="345" t="s">
        <v>527</v>
      </c>
      <c r="AQ39" s="346">
        <v>-3561</v>
      </c>
      <c r="AR39" s="347" t="s">
        <v>527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549</v>
      </c>
      <c r="AL40" s="1181"/>
      <c r="AM40" s="1181"/>
      <c r="AN40" s="1182"/>
      <c r="AO40" s="345">
        <v>-446007</v>
      </c>
      <c r="AP40" s="345">
        <v>-24475</v>
      </c>
      <c r="AQ40" s="346">
        <v>-44235</v>
      </c>
      <c r="AR40" s="347">
        <v>-44.7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212690</v>
      </c>
      <c r="AP41" s="345">
        <v>11672</v>
      </c>
      <c r="AQ41" s="346">
        <v>18685</v>
      </c>
      <c r="AR41" s="347">
        <v>-37.5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519</v>
      </c>
      <c r="AN49" s="1197" t="s">
        <v>553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193427</v>
      </c>
      <c r="AN51" s="367">
        <v>11198</v>
      </c>
      <c r="AO51" s="368">
        <v>-44.8</v>
      </c>
      <c r="AP51" s="369">
        <v>67293</v>
      </c>
      <c r="AQ51" s="370">
        <v>-3.1</v>
      </c>
      <c r="AR51" s="371">
        <v>-41.7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147501</v>
      </c>
      <c r="AN52" s="375">
        <v>8539</v>
      </c>
      <c r="AO52" s="376">
        <v>-38</v>
      </c>
      <c r="AP52" s="377">
        <v>35076</v>
      </c>
      <c r="AQ52" s="378">
        <v>-8.1999999999999993</v>
      </c>
      <c r="AR52" s="379">
        <v>-29.8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291645</v>
      </c>
      <c r="AN53" s="367">
        <v>16704</v>
      </c>
      <c r="AO53" s="368">
        <v>49.2</v>
      </c>
      <c r="AP53" s="369">
        <v>67343</v>
      </c>
      <c r="AQ53" s="370">
        <v>0.1</v>
      </c>
      <c r="AR53" s="371">
        <v>49.1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161677</v>
      </c>
      <c r="AN54" s="375">
        <v>9260</v>
      </c>
      <c r="AO54" s="376">
        <v>8.4</v>
      </c>
      <c r="AP54" s="377">
        <v>32865</v>
      </c>
      <c r="AQ54" s="378">
        <v>-6.3</v>
      </c>
      <c r="AR54" s="379">
        <v>14.7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682204</v>
      </c>
      <c r="AN55" s="367">
        <v>38447</v>
      </c>
      <c r="AO55" s="368">
        <v>130.19999999999999</v>
      </c>
      <c r="AP55" s="369">
        <v>73475</v>
      </c>
      <c r="AQ55" s="370">
        <v>9.1</v>
      </c>
      <c r="AR55" s="371">
        <v>121.1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557470</v>
      </c>
      <c r="AN56" s="375">
        <v>31417</v>
      </c>
      <c r="AO56" s="376">
        <v>239.3</v>
      </c>
      <c r="AP56" s="377">
        <v>43072</v>
      </c>
      <c r="AQ56" s="378">
        <v>31.1</v>
      </c>
      <c r="AR56" s="379">
        <v>208.2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2745249</v>
      </c>
      <c r="AN57" s="367">
        <v>152471</v>
      </c>
      <c r="AO57" s="368">
        <v>296.60000000000002</v>
      </c>
      <c r="AP57" s="369">
        <v>87464</v>
      </c>
      <c r="AQ57" s="370">
        <v>19</v>
      </c>
      <c r="AR57" s="371">
        <v>277.60000000000002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2512837</v>
      </c>
      <c r="AN58" s="375">
        <v>139563</v>
      </c>
      <c r="AO58" s="376">
        <v>344.2</v>
      </c>
      <c r="AP58" s="377">
        <v>47479</v>
      </c>
      <c r="AQ58" s="378">
        <v>10.199999999999999</v>
      </c>
      <c r="AR58" s="379">
        <v>334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850321</v>
      </c>
      <c r="AN59" s="367">
        <v>46662</v>
      </c>
      <c r="AO59" s="368">
        <v>-69.400000000000006</v>
      </c>
      <c r="AP59" s="369">
        <v>96248</v>
      </c>
      <c r="AQ59" s="370">
        <v>10</v>
      </c>
      <c r="AR59" s="371">
        <v>-79.400000000000006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643956</v>
      </c>
      <c r="AN60" s="375">
        <v>35338</v>
      </c>
      <c r="AO60" s="376">
        <v>-74.7</v>
      </c>
      <c r="AP60" s="377">
        <v>55768</v>
      </c>
      <c r="AQ60" s="378">
        <v>17.5</v>
      </c>
      <c r="AR60" s="379">
        <v>-92.2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952569</v>
      </c>
      <c r="AN61" s="382">
        <v>53096</v>
      </c>
      <c r="AO61" s="383">
        <v>72.400000000000006</v>
      </c>
      <c r="AP61" s="384">
        <v>78365</v>
      </c>
      <c r="AQ61" s="385">
        <v>7</v>
      </c>
      <c r="AR61" s="371">
        <v>65.400000000000006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804688</v>
      </c>
      <c r="AN62" s="375">
        <v>44823</v>
      </c>
      <c r="AO62" s="376">
        <v>95.8</v>
      </c>
      <c r="AP62" s="377">
        <v>42852</v>
      </c>
      <c r="AQ62" s="378">
        <v>8.9</v>
      </c>
      <c r="AR62" s="379">
        <v>86.9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mCHqeV9LnDQpcc6W/Ve9VCk/cMNKVorc1fDHexPgCZhGXkmUEr5M8KNUG0zG93jJ2H+6Eyq0x8ZiBcDLfCKmA==" saltValue="JdY/GfMvtrNuH7gfhxxv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aTeYJjUsWdfCdhxcOCcj1sORxlOFKI7G7elBOjLhsW99/97HiTG4jydRG0enhdIs21UtJpHtj7mv6TGTM//8/A==" saltValue="0c9xDkiB2RPg7Df3pccS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Kj4iqnv/jDFxuQ267IYxX9xWhXCEuA5uYUn3x2LhQayoAIHnlAFJjGADeNTjRm7qgESW+FSMoAILdVK278f+nQ==" saltValue="nWN+pdUex/fnXo5oLGO8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8.3000000000000007</v>
      </c>
      <c r="G47" s="12">
        <v>14.98</v>
      </c>
      <c r="H47" s="12">
        <v>15.01</v>
      </c>
      <c r="I47" s="12">
        <v>14.89</v>
      </c>
      <c r="J47" s="13">
        <v>14.23</v>
      </c>
    </row>
    <row r="48" spans="2:10" ht="57.75" customHeight="1" x14ac:dyDescent="0.15">
      <c r="B48" s="14"/>
      <c r="C48" s="1202" t="s">
        <v>4</v>
      </c>
      <c r="D48" s="1202"/>
      <c r="E48" s="1203"/>
      <c r="F48" s="15">
        <v>6.31</v>
      </c>
      <c r="G48" s="16">
        <v>8.4600000000000009</v>
      </c>
      <c r="H48" s="16">
        <v>7.5</v>
      </c>
      <c r="I48" s="16">
        <v>9.56</v>
      </c>
      <c r="J48" s="17">
        <v>11.57</v>
      </c>
    </row>
    <row r="49" spans="2:10" ht="57.75" customHeight="1" thickBot="1" x14ac:dyDescent="0.2">
      <c r="B49" s="18"/>
      <c r="C49" s="1204" t="s">
        <v>5</v>
      </c>
      <c r="D49" s="1204"/>
      <c r="E49" s="1205"/>
      <c r="F49" s="19" t="s">
        <v>574</v>
      </c>
      <c r="G49" s="20">
        <v>9.07</v>
      </c>
      <c r="H49" s="20">
        <v>0.25</v>
      </c>
      <c r="I49" s="20">
        <v>2.12</v>
      </c>
      <c r="J49" s="21">
        <v>2.44</v>
      </c>
    </row>
    <row r="50" spans="2:10" ht="13.5" customHeight="1" x14ac:dyDescent="0.15"/>
  </sheetData>
  <sheetProtection algorithmName="SHA-512" hashValue="zKSyESOix4EomXmsg2djg55D83PutHhbFKvgpKsNnAXkqrpCPW7zwMQbZUFE+uJZMyYf2f8KJKloUdsfRo/O0Q==" saltValue="uhzZI/EUUlq9zgATJaOx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2022-03-28T06:27:42Z</cp:lastPrinted>
  <dcterms:created xsi:type="dcterms:W3CDTF">2022-02-02T04:42:32Z</dcterms:created>
  <dcterms:modified xsi:type="dcterms:W3CDTF">2022-03-28T06:30:35Z</dcterms:modified>
  <cp:category/>
</cp:coreProperties>
</file>