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3決算\99_市町村送付用（確定版）\１回目\"/>
    </mc:Choice>
  </mc:AlternateContent>
  <bookViews>
    <workbookView xWindow="0" yWindow="0" windowWidth="11472" windowHeight="914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3" i="12" l="1"/>
  <c r="AA9" i="12"/>
  <c r="AA8"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BW43"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<sst xmlns="http://schemas.openxmlformats.org/spreadsheetml/2006/main" count="1150" uniqueCount="594">
  <si>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</si>
  <si>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</si>
  <si>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</si>
  <si>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</si>
  <si>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</si>
  <si>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</si>
  <si>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</si>
  <si>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</si>
  <si>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</si>
  <si>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</si>
  <si>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</si>
  <si>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</si>
  <si>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</si>
  <si>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</si>
  <si>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</si>
  <si>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</si>
  <si>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</si>
  <si>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</si>
  <si>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</si>
  <si>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</si>
  <si>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</si>
  <si>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</si>
  <si>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</si>
  <si>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</si>
  <si>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</si>
  <si>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</si>
  <si>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</si>
  <si>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</si>
  <si>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</si>
  <si>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</si>
  <si>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</si>
  <si>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</si>
  <si>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</si>
  <si>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</si>
  <si>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</si>
  <si>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</si>
  <si>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</si>
  <si>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</si>
  <si>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</si>
  <si>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</si>
  <si>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</si>
  <si>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</si>
  <si>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</si>
  <si>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</si>
  <si>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</si>
  <si>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</si>
  <si>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</si>
  <si>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</si>
  <si>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</si>
  <si>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</si>
  <si>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</si>
  <si>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</si>
  <si>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</si>
  <si>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</si>
  <si>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</si>
  <si>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</si>
  <si>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</si>
  <si>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</si>
  <si>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</si>
  <si>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</si>
  <si>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</si>
  <si>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</si>
  <si>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</si>
  <si>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</si>
  <si>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</si>
  <si>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</si>
  <si>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</si>
  <si>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</si>
  <si>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</si>
  <si>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</si>
  <si>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</si>
  <si>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</si>
  <si>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</si>
  <si>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</si>
  <si>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</si>
  <si>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</si>
  <si>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</si>
  <si>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</si>
  <si>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</si>
  <si>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</si>
  <si>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</si>
  <si>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</si>
  <si>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</si>
  <si>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</si>
  <si>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</si>
  <si>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</si>
  <si>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</si>
  <si>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</si>
  <si>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</si>
  <si>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</si>
  <si>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</si>
  <si>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</si>
  <si>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</si>
  <si>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</si>
  <si>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</si>
  <si>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</si>
  <si>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</si>
  <si>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</si>
  <si>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開成町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</si>
  <si>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</si>
  <si>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</si>
  <si>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</si>
  <si>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</si>
  <si>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</si>
  <si>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</si>
  <si>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</si>
  <si>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</si>
  <si>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</si>
  <si>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</si>
  <si>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</si>
  <si>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</si>
  <si>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</si>
  <si>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</si>
  <si>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</si>
  <si>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</si>
  <si>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</si>
  <si>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</si>
  <si>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</si>
  <si>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</si>
  <si>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</si>
  <si>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</si>
  <si>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</si>
  <si>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</si>
  <si>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</si>
  <si>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</si>
  <si>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</si>
  <si>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</si>
  <si>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</si>
  <si>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</si>
  <si>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</si>
  <si>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</si>
  <si>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</si>
  <si>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</si>
  <si>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</si>
  <si>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</si>
  <si>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</si>
  <si>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</si>
  <si>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</si>
  <si>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</si>
  <si>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</si>
  <si>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</si>
  <si>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</si>
  <si>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</si>
  <si>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</si>
  <si>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</si>
  <si>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</si>
  <si>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</si>
  <si>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</si>
  <si>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</si>
  <si>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</si>
  <si>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</si>
  <si>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</si>
  <si>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</si>
  <si>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</si>
  <si>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</si>
  <si>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</si>
  <si>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</si>
  <si>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</si>
  <si>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</si>
  <si>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</si>
  <si>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</si>
  <si>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</si>
  <si>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</si>
  <si>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</si>
  <si>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</si>
  <si>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</si>
  <si>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</si>
  <si>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</si>
  <si>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</si>
  <si>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</si>
  <si>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</si>
  <si>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</si>
  <si>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</si>
  <si>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</si>
  <si>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</si>
  <si>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</si>
  <si>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</si>
  <si>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</si>
  <si>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</si>
  <si>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</si>
  <si>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</si>
  <si>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</si>
  <si>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</si>
  <si>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</si>
  <si>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</si>
  <si>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</si>
  <si>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</si>
  <si>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</si>
  <si>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</si>
  <si>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</si>
  <si>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</si>
  <si>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</si>
  <si>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</si>
  <si>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</si>
  <si>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</si>
  <si>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</si>
  <si>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</si>
  <si>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</si>
  <si>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</si>
  <si>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</si>
  <si>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</si>
  <si>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</si>
  <si>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</si>
  <si>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</si>
  <si>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</si>
  <si>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</si>
  <si>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</si>
  <si>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</si>
  <si>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</si>
  <si>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</si>
  <si>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</si>
  <si>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</si>
  <si>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</si>
  <si>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</si>
  <si>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</si>
  <si>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</si>
  <si>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</si>
  <si>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神奈川県開成町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</si>
  <si>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</si>
  <si>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</si>
  <si>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</si>
  <si>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</si>
  <si>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</si>
  <si>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</si>
  <si>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</si>
  <si>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</si>
  <si>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</si>
  <si>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</si>
  <si>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</si>
  <si>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</si>
  <si>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</si>
  <si>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</si>
  <si>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</si>
  <si>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</si>
  <si>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</si>
  <si>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</si>
  <si>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</si>
  <si>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</si>
  <si>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</si>
  <si>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</si>
  <si>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</si>
  <si>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</si>
  <si>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</si>
  <si>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</si>
  <si>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</si>
  <si>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</si>
  <si>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</si>
  <si>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</si>
  <si>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</si>
  <si>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</si>
  <si>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</si>
  <si>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</si>
  <si>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</si>
  <si>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</si>
  <si>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</si>
  <si>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</si>
  <si>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</si>
  <si>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</si>
  <si>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</si>
  <si>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</si>
  <si>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</si>
  <si>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</si>
  <si>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</si>
  <si>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</si>
  <si>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</si>
  <si>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</si>
  <si>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</si>
  <si>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</si>
  <si>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</si>
  <si>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</si>
  <si>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</si>
  <si>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</si>
  <si>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</si>
  <si>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</si>
  <si>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</si>
  <si>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</si>
  <si>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</si>
  <si>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</si>
  <si>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</si>
  <si>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</si>
  <si>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</si>
  <si>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</si>
  <si>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</si>
  <si>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</si>
  <si>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</si>
  <si>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</si>
  <si>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</si>
  <si>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</si>
  <si>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</si>
  <si>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</si>
  <si>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</si>
  <si>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</si>
  <si>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</si>
  <si>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</si>
  <si>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</si>
  <si>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</si>
  <si>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</si>
  <si>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</si>
  <si>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</si>
  <si>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</si>
  <si>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</si>
  <si>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</si>
  <si>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</si>
  <si>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</si>
  <si>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</si>
  <si>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</si>
  <si>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</si>
  <si>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</si>
  <si>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</si>
  <si>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</si>
  <si>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</si>
  <si>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</si>
  <si>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</si>
  <si>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</si>
  <si>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</si>
  <si>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</si>
  <si>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</si>
  <si>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</si>
  <si>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</si>
  <si>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</si>
  <si>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</si>
  <si>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</si>
  <si>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</si>
  <si>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</si>
  <si>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</si>
  <si>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</si>
  <si>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</si>
  <si>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</si>
  <si>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</si>
  <si>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</si>
  <si>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</si>
  <si>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</si>
  <si>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</si>
  <si>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</si>
  <si>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</si>
  <si>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</si>
  <si>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</si>
  <si>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</si>
  <si>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</si>
  <si>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</si>
  <si>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</si>
  <si>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</si>
  <si>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</si>
  <si>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</si>
  <si>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</si>
  <si>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</si>
  <si>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</si>
  <si>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</si>
  <si>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</si>
  <si>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</si>
  <si>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</si>
  <si>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</si>
  <si>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</si>
  <si>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</si>
  <si>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</si>
  <si>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</si>
  <si>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</si>
  <si>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</si>
  <si>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</si>
  <si>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</si>
  <si>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</si>
  <si>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</si>
  <si>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</si>
  <si>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</si>
  <si>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</si>
  <si>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</si>
  <si>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</si>
  <si>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</si>
  <si>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</si>
  <si>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</si>
  <si>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</si>
  <si>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神奈川県開成町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</si>
  <si>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</si>
  <si>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</si>
  <si>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</si>
  <si>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</si>
  <si>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</si>
  <si>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</si>
  <si>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</si>
  <si>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</si>
  <si>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</si>
  <si>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</si>
  <si>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</si>
  <si>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</si>
  <si>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</si>
  <si>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</si>
  <si>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</si>
  <si>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</si>
  <si>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</si>
  <si>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</si>
  <si>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</si>
  <si>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</si>
  <si>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給食事業特別会計</t>
    <phoneticPr fontId="5"/>
  </si>
  <si>
    <t>駅前通り線周辺地区土地区画整理事業特別会計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</si>
  <si>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</si>
  <si>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</si>
  <si>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</si>
  <si>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</si>
  <si>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</si>
  <si>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</si>
  <si>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</si>
  <si>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</si>
  <si>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</si>
  <si>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</si>
  <si>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</si>
  <si>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</si>
  <si>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</si>
  <si>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</si>
  <si>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</si>
  <si>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</si>
  <si>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</si>
  <si>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</si>
  <si>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</si>
  <si>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</si>
  <si>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</si>
  <si>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</si>
  <si>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</si>
  <si>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</si>
  <si>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</si>
  <si>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</si>
  <si>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</si>
  <si>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</si>
  <si>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</si>
  <si>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</si>
  <si>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</si>
  <si>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</si>
  <si>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</si>
  <si>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</si>
  <si>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</si>
  <si>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</si>
  <si>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</si>
  <si>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</si>
  <si>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</si>
  <si>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</si>
  <si>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</si>
  <si>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</si>
  <si>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</si>
  <si>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</si>
  <si>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</si>
  <si>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</si>
  <si>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</si>
  <si>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</si>
  <si>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</si>
  <si>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</si>
  <si>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</si>
  <si>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</si>
  <si>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</si>
  <si>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</si>
  <si>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</si>
  <si>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</si>
  <si>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</si>
  <si>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</si>
  <si>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</si>
  <si>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</si>
  <si>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</si>
  <si>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</si>
  <si>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</si>
  <si>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</si>
  <si>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</si>
  <si>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</si>
  <si>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</si>
  <si>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</si>
  <si>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</si>
  <si>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</si>
  <si>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</si>
  <si>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</si>
  <si>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</si>
  <si>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</si>
  <si>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</si>
  <si>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</si>
  <si>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</si>
  <si>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</si>
  <si>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</si>
  <si>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</si>
  <si>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</si>
  <si>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</si>
  <si>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</si>
  <si>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</si>
  <si>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</si>
  <si>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</si>
  <si>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</si>
  <si>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</si>
  <si>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</si>
  <si>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</si>
  <si>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</si>
  <si>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</si>
  <si>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</si>
  <si>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</si>
  <si>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</si>
  <si>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</si>
  <si>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</si>
  <si>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</si>
  <si>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</si>
  <si>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</si>
  <si>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</si>
  <si>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</si>
  <si>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</si>
  <si>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</si>
  <si>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</si>
  <si>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</si>
  <si>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</si>
  <si>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</si>
  <si>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</si>
  <si>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</si>
  <si>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</si>
  <si>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</si>
  <si>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</si>
  <si>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</si>
  <si>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</si>
  <si>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</si>
  <si>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</si>
  <si>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</si>
  <si>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</si>
  <si>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</si>
  <si>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</si>
  <si>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</si>
  <si>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</si>
  <si>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</si>
  <si>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</si>
  <si>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</si>
  <si>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</si>
  <si>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</si>
  <si>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</si>
  <si>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</si>
  <si>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</si>
  <si>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</si>
  <si>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</si>
  <si>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</si>
  <si>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</si>
  <si>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</si>
  <si>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</si>
  <si>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</si>
  <si>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</si>
  <si>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</si>
  <si>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</si>
  <si>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</si>
  <si>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</si>
  <si>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</si>
  <si>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</si>
  <si>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</si>
  <si>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</si>
  <si>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</si>
  <si>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</si>
  <si>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</si>
  <si>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</si>
  <si>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</si>
  <si>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</si>
  <si>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</si>
  <si>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</si>
  <si>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</si>
  <si>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</si>
  <si>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</si>
  <si>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</si>
  <si>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</si>
  <si>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</si>
  <si>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</si>
  <si>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</si>
  <si>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下水道事業会計</t>
  </si>
  <si>
    <t>国民健康保険特別会計</t>
  </si>
  <si>
    <t>介護保険事業特別会計</t>
  </si>
  <si>
    <t>駅前通り線周辺地区土地区画整理事業特別会計</t>
  </si>
  <si>
    <t>給食事業特別会計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</si>
  <si>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</si>
  <si>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</si>
  <si>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</si>
  <si>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</si>
  <si>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</si>
  <si>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</si>
  <si>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</si>
  <si>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</si>
  <si>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</si>
  <si>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足柄上衛生組合</t>
    <rPh sb="0" eb="2">
      <t>アシガラ</t>
    </rPh>
    <rPh sb="2" eb="3">
      <t>カミ</t>
    </rPh>
    <rPh sb="3" eb="5">
      <t>エイセイ</t>
    </rPh>
    <rPh sb="5" eb="7">
      <t>クミアイ</t>
    </rPh>
    <phoneticPr fontId="2"/>
  </si>
  <si>
    <t>足柄西部清掃組合</t>
    <rPh sb="0" eb="2">
      <t>アシガラ</t>
    </rPh>
    <rPh sb="2" eb="4">
      <t>セイブ</t>
    </rPh>
    <rPh sb="4" eb="6">
      <t>セイソウ</t>
    </rPh>
    <rPh sb="6" eb="8">
      <t>クミアイ</t>
    </rPh>
    <phoneticPr fontId="2"/>
  </si>
  <si>
    <t>南足柄市外五ヶ市町組合</t>
    <rPh sb="0" eb="1">
      <t>ミナミ</t>
    </rPh>
    <rPh sb="3" eb="4">
      <t>シ</t>
    </rPh>
    <rPh sb="4" eb="5">
      <t>ホカ</t>
    </rPh>
    <rPh sb="5" eb="6">
      <t>ゴ</t>
    </rPh>
    <rPh sb="7" eb="8">
      <t>シ</t>
    </rPh>
    <rPh sb="8" eb="9">
      <t>マチ</t>
    </rPh>
    <rPh sb="9" eb="11">
      <t>クミアイ</t>
    </rPh>
    <phoneticPr fontId="2"/>
  </si>
  <si>
    <t>南足柄市外二ヶ町組合</t>
    <rPh sb="0" eb="1">
      <t>ミナミ</t>
    </rPh>
    <rPh sb="3" eb="4">
      <t>シ</t>
    </rPh>
    <rPh sb="4" eb="5">
      <t>ホカ</t>
    </rPh>
    <rPh sb="5" eb="6">
      <t>ニ</t>
    </rPh>
    <rPh sb="7" eb="8">
      <t>マチ</t>
    </rPh>
    <rPh sb="8" eb="10">
      <t>クミアイ</t>
    </rPh>
    <phoneticPr fontId="2"/>
  </si>
  <si>
    <t>南足柄市・山北町・開成町一部事務組合</t>
    <rPh sb="0" eb="1">
      <t>ミナミ</t>
    </rPh>
    <rPh sb="1" eb="3">
      <t>アシガラ</t>
    </rPh>
    <rPh sb="3" eb="4">
      <t>シ</t>
    </rPh>
    <rPh sb="5" eb="8">
      <t>ヤマキタマチ</t>
    </rPh>
    <rPh sb="9" eb="12">
      <t>カイセイマチ</t>
    </rPh>
    <rPh sb="12" eb="14">
      <t>イチブ</t>
    </rPh>
    <rPh sb="14" eb="16">
      <t>ジム</t>
    </rPh>
    <rPh sb="16" eb="18">
      <t>クミアイ</t>
    </rPh>
    <phoneticPr fontId="2"/>
  </si>
  <si>
    <t>南足柄市外四ヶ市町組合</t>
    <rPh sb="0" eb="1">
      <t>ミナミ</t>
    </rPh>
    <rPh sb="3" eb="4">
      <t>シ</t>
    </rPh>
    <rPh sb="4" eb="5">
      <t>ホカ</t>
    </rPh>
    <rPh sb="5" eb="6">
      <t>ヨン</t>
    </rPh>
    <rPh sb="7" eb="8">
      <t>シ</t>
    </rPh>
    <rPh sb="8" eb="9">
      <t>マチ</t>
    </rPh>
    <rPh sb="9" eb="11">
      <t>クミアイ</t>
    </rPh>
    <phoneticPr fontId="2"/>
  </si>
  <si>
    <t>松田町外二ヶ町組合</t>
    <rPh sb="0" eb="3">
      <t>マツダマチ</t>
    </rPh>
    <rPh sb="3" eb="4">
      <t>ホカ</t>
    </rPh>
    <rPh sb="4" eb="5">
      <t>２</t>
    </rPh>
    <rPh sb="6" eb="7">
      <t>マチ</t>
    </rPh>
    <rPh sb="7" eb="9">
      <t>クミアイ</t>
    </rPh>
    <phoneticPr fontId="2"/>
  </si>
  <si>
    <t>松田町外三ヶ町組合</t>
    <rPh sb="0" eb="3">
      <t>マツダマチ</t>
    </rPh>
    <rPh sb="3" eb="4">
      <t>ホカ</t>
    </rPh>
    <rPh sb="4" eb="5">
      <t>３</t>
    </rPh>
    <rPh sb="6" eb="7">
      <t>マチ</t>
    </rPh>
    <rPh sb="7" eb="9">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</si>
  <si>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</si>
  <si>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</si>
  <si>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神奈川県後期高齢者医療広域連合（医療事業会計）</t>
    <rPh sb="0" eb="4">
      <t>カナガワケン</t>
    </rPh>
    <rPh sb="4" eb="6">
      <t>コウキ</t>
    </rPh>
    <rPh sb="6" eb="9">
      <t>コウレイシャ</t>
    </rPh>
    <rPh sb="9" eb="11">
      <t>イリョウ</t>
    </rPh>
    <rPh sb="11" eb="13">
      <t>コウイキ</t>
    </rPh>
    <rPh sb="13" eb="15">
      <t>レンゴウ</t>
    </rPh>
    <rPh sb="16" eb="18">
      <t>イリョウ</t>
    </rPh>
    <rPh sb="18" eb="20">
      <t>ジギョウ</t>
    </rPh>
    <rPh sb="20" eb="22">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</si>
  <si>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</si>
  <si>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開成町土地開発公社</t>
    <rPh sb="0" eb="9">
      <t>カイセイマチトチカイハツコウシャ</t>
    </rPh>
    <phoneticPr fontId="2"/>
  </si>
  <si>
    <t>〇</t>
    <phoneticPr fontId="2"/>
  </si>
  <si>
    <t>公共施設整備基金</t>
    <rPh sb="0" eb="2">
      <t>コウキョウ</t>
    </rPh>
    <rPh sb="2" eb="4">
      <t>シセツ</t>
    </rPh>
    <rPh sb="4" eb="6">
      <t>セイビ</t>
    </rPh>
    <rPh sb="6" eb="8">
      <t>キキン</t>
    </rPh>
    <phoneticPr fontId="5"/>
  </si>
  <si>
    <t>学校校舎等整備基金</t>
    <rPh sb="0" eb="2">
      <t>ガッコウ</t>
    </rPh>
    <rPh sb="2" eb="4">
      <t>コウシャ</t>
    </rPh>
    <rPh sb="4" eb="5">
      <t>トウ</t>
    </rPh>
    <rPh sb="5" eb="7">
      <t>セイビ</t>
    </rPh>
    <rPh sb="7" eb="9">
      <t>キキン</t>
    </rPh>
    <phoneticPr fontId="5"/>
  </si>
  <si>
    <t>育成奨学金貸付基金</t>
    <rPh sb="0" eb="2">
      <t>イクセイ</t>
    </rPh>
    <rPh sb="2" eb="5">
      <t>ショウガクキン</t>
    </rPh>
    <rPh sb="5" eb="7">
      <t>カシツケ</t>
    </rPh>
    <rPh sb="7" eb="9">
      <t>キキン</t>
    </rPh>
    <phoneticPr fontId="5"/>
  </si>
  <si>
    <t>あしがり郷瀬戸屋敷基金</t>
    <rPh sb="4" eb="5">
      <t>ゴウ</t>
    </rPh>
    <rPh sb="5" eb="7">
      <t>セト</t>
    </rPh>
    <rPh sb="7" eb="9">
      <t>ヤシキ</t>
    </rPh>
    <rPh sb="9" eb="11">
      <t>キキン</t>
    </rPh>
    <phoneticPr fontId="5"/>
  </si>
  <si>
    <t>みなみ地区植栽維持管理事業基金</t>
    <rPh sb="3" eb="5">
      <t>チク</t>
    </rPh>
    <rPh sb="5" eb="7">
      <t>ショクサイ</t>
    </rPh>
    <rPh sb="7" eb="9">
      <t>イジ</t>
    </rPh>
    <rPh sb="9" eb="11">
      <t>カンリ</t>
    </rPh>
    <rPh sb="11" eb="13">
      <t>ジギョウ</t>
    </rPh>
    <rPh sb="13" eb="15">
      <t>キキン</t>
    </rPh>
    <phoneticPr fontId="5"/>
  </si>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</sst>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extLst>
            <c:ext xmlns:c16="http://schemas.microsoft.com/office/drawing/2014/chart" uri="{C3380CC4-5D6E-409C-BE32-E72D297353CC}">
              <c16:uniqueId val="{00000000-C0B4-4404-8745-81D0E81412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16704</c:v>
                </c:pt>
                <c:pt idx="1">
                  <c:v>38447</c:v>
                </c:pt>
                <c:pt idx="2">
                  <c:v>152471</c:v>
                </c:pt>
                <c:pt idx="3">
                  <c:v>46662</c:v>
                </c:pt>
                <c:pt idx="4">
                  <c:v>36612</c:v>
                </c:pt>
              </c:numCache>
            </c:numRef>
          </c:val>
          <c:smooth val="0"/>
          <c:extLst>
            <c:ext xmlns:c16="http://schemas.microsoft.com/office/drawing/2014/chart" uri="{C3380CC4-5D6E-409C-BE32-E72D297353CC}">
              <c16:uniqueId val="{00000001-C0B4-4404-8745-81D0E81412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8.4600000000000009</c:v>
                </c:pt>
                <c:pt idx="1">
                  <c:v>7.5</c:v>
                </c:pt>
                <c:pt idx="2">
                  <c:v>9.56</c:v>
                </c:pt>
                <c:pt idx="3">
                  <c:v>11.57</c:v>
                </c:pt>
                <c:pt idx="4">
                  <c:v>12.04</c:v>
                </c:pt>
              </c:numCache>
            </c:numRef>
          </c:val>
          <c:extLst>
            <c:ext xmlns:c16="http://schemas.microsoft.com/office/drawing/2014/chart" uri="{C3380CC4-5D6E-409C-BE32-E72D297353CC}">
              <c16:uniqueId val="{00000000-DF43-4959-B0B7-B525F2613B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14.98</c:v>
                </c:pt>
                <c:pt idx="1">
                  <c:v>15.01</c:v>
                </c:pt>
                <c:pt idx="2">
                  <c:v>14.89</c:v>
                </c:pt>
                <c:pt idx="3">
                  <c:v>14.23</c:v>
                </c:pt>
                <c:pt idx="4">
                  <c:v>26.81</c:v>
                </c:pt>
              </c:numCache>
            </c:numRef>
          </c:val>
          <c:extLst>
            <c:ext xmlns:c16="http://schemas.microsoft.com/office/drawing/2014/chart" uri="{C3380CC4-5D6E-409C-BE32-E72D297353CC}">
              <c16:uniqueId val="{00000001-DF43-4959-B0B7-B525F2613B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9.07</c:v>
                </c:pt>
                <c:pt idx="1">
                  <c:v>0.25</c:v>
                </c:pt>
                <c:pt idx="2">
                  <c:v>2.12</c:v>
                </c:pt>
                <c:pt idx="3">
                  <c:v>2.44</c:v>
                </c:pt>
                <c:pt idx="4">
                  <c:v>14.96</c:v>
                </c:pt>
              </c:numCache>
            </c:numRef>
          </c:val>
          <c:smooth val="0"/>
          <c:extLst>
            <c:ext xmlns:c16="http://schemas.microsoft.com/office/drawing/2014/chart" uri="{C3380CC4-5D6E-409C-BE32-E72D297353CC}">
              <c16:uniqueId val="{00000002-DF43-4959-B0B7-B525F2613B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0.62</c:v>
                </c:pt>
                <c:pt idx="2">
                  <c:v>#N/A</c:v>
                </c:pt>
                <c:pt idx="3">
                  <c:v>1.88</c:v>
                </c:pt>
                <c:pt idx="4">
                  <c:v>0</c:v>
                </c:pt>
                <c:pt idx="5">
                  <c:v>0</c:v>
                </c:pt>
                <c:pt idx="6">
                  <c:v>0</c:v>
                </c:pt>
                <c:pt idx="7">
                  <c:v>0</c:v>
                </c:pt>
                <c:pt idx="8">
                  <c:v>0</c:v>
                </c:pt>
                <c:pt idx="9">
                  <c:v>0</c:v>
                </c:pt>
              </c:numCache>
            </c:numRef>
          </c:val>
          <c:extLst>
            <c:ext xmlns:c16="http://schemas.microsoft.com/office/drawing/2014/chart" uri="{C3380CC4-5D6E-409C-BE32-E72D297353CC}">
              <c16:uniqueId val="{00000000-6B38-48CD-A0FA-8789EC137C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38-48CD-A0FA-8789EC137C94}"/>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0.25</c:v>
                </c:pt>
                <c:pt idx="2">
                  <c:v>#N/A</c:v>
                </c:pt>
                <c:pt idx="3">
                  <c:v>0.25</c:v>
                </c:pt>
                <c:pt idx="4">
                  <c:v>#N/A</c:v>
                </c:pt>
                <c:pt idx="5">
                  <c:v>0.23</c:v>
                </c:pt>
                <c:pt idx="6">
                  <c:v>#N/A</c:v>
                </c:pt>
                <c:pt idx="7">
                  <c:v>0.26</c:v>
                </c:pt>
                <c:pt idx="8">
                  <c:v>#N/A</c:v>
                </c:pt>
                <c:pt idx="9">
                  <c:v>0.01</c:v>
                </c:pt>
              </c:numCache>
            </c:numRef>
          </c:val>
          <c:extLst>
            <c:ext xmlns:c16="http://schemas.microsoft.com/office/drawing/2014/chart" uri="{C3380CC4-5D6E-409C-BE32-E72D297353CC}">
              <c16:uniqueId val="{00000002-6B38-48CD-A0FA-8789EC137C94}"/>
            </c:ext>
          </c:extLst>
        </c:ser>
        <c:ser>
          <c:idx val="3"/>
          <c:order val="3"/>
          <c:tx>
            <c:strRef>
              <c:f>データシート!$A$30</c:f>
              <c:strCache>
                <c:ptCount val="1"/>
                <c:pt idx="0">
                  <c:v>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6B38-48CD-A0FA-8789EC137C94}"/>
            </c:ext>
          </c:extLst>
        </c:ser>
        <c:ser>
          <c:idx val="4"/>
          <c:order val="4"/>
          <c:tx>
            <c:strRef>
              <c:f>データシート!$A$31</c:f>
              <c:strCache>
                <c:ptCount val="1"/>
                <c:pt idx="0">
                  <c:v>駅前通り線周辺地区土地区画整理事業特別会計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4-6B38-48CD-A0FA-8789EC137C9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1.68</c:v>
                </c:pt>
                <c:pt idx="2">
                  <c:v>#N/A</c:v>
                </c:pt>
                <c:pt idx="3">
                  <c:v>1.81</c:v>
                </c:pt>
                <c:pt idx="4">
                  <c:v>#N/A</c:v>
                </c:pt>
                <c:pt idx="5">
                  <c:v>0.94</c:v>
                </c:pt>
                <c:pt idx="6">
                  <c:v>#N/A</c:v>
                </c:pt>
                <c:pt idx="7">
                  <c:v>1.04</c:v>
                </c:pt>
                <c:pt idx="8">
                  <c:v>#N/A</c:v>
                </c:pt>
                <c:pt idx="9">
                  <c:v>1.39</c:v>
                </c:pt>
              </c:numCache>
            </c:numRef>
          </c:val>
          <c:extLst>
            <c:ext xmlns:c16="http://schemas.microsoft.com/office/drawing/2014/chart" uri="{C3380CC4-5D6E-409C-BE32-E72D297353CC}">
              <c16:uniqueId val="{00000005-6B38-48CD-A0FA-8789EC137C9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5.27</c:v>
                </c:pt>
                <c:pt idx="2">
                  <c:v>#N/A</c:v>
                </c:pt>
                <c:pt idx="3">
                  <c:v>1.18</c:v>
                </c:pt>
                <c:pt idx="4">
                  <c:v>#N/A</c:v>
                </c:pt>
                <c:pt idx="5">
                  <c:v>1.7</c:v>
                </c:pt>
                <c:pt idx="6">
                  <c:v>#N/A</c:v>
                </c:pt>
                <c:pt idx="7">
                  <c:v>1.63</c:v>
                </c:pt>
                <c:pt idx="8">
                  <c:v>#N/A</c:v>
                </c:pt>
                <c:pt idx="9">
                  <c:v>1.7</c:v>
                </c:pt>
              </c:numCache>
            </c:numRef>
          </c:val>
          <c:extLst>
            <c:ext xmlns:c16="http://schemas.microsoft.com/office/drawing/2014/chart" uri="{C3380CC4-5D6E-409C-BE32-E72D297353CC}">
              <c16:uniqueId val="{00000006-6B38-48CD-A0FA-8789EC137C9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0.96</c:v>
                </c:pt>
                <c:pt idx="6">
                  <c:v>#N/A</c:v>
                </c:pt>
                <c:pt idx="7">
                  <c:v>1.4</c:v>
                </c:pt>
                <c:pt idx="8">
                  <c:v>#N/A</c:v>
                </c:pt>
                <c:pt idx="9">
                  <c:v>2.89</c:v>
                </c:pt>
              </c:numCache>
            </c:numRef>
          </c:val>
          <c:extLst>
            <c:ext xmlns:c16="http://schemas.microsoft.com/office/drawing/2014/chart" uri="{C3380CC4-5D6E-409C-BE32-E72D297353CC}">
              <c16:uniqueId val="{00000007-6B38-48CD-A0FA-8789EC137C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17.059999999999999</c:v>
                </c:pt>
                <c:pt idx="2">
                  <c:v>#N/A</c:v>
                </c:pt>
                <c:pt idx="3">
                  <c:v>15.4</c:v>
                </c:pt>
                <c:pt idx="4">
                  <c:v>#N/A</c:v>
                </c:pt>
                <c:pt idx="5">
                  <c:v>13.68</c:v>
                </c:pt>
                <c:pt idx="6">
                  <c:v>#N/A</c:v>
                </c:pt>
                <c:pt idx="7">
                  <c:v>11.95</c:v>
                </c:pt>
                <c:pt idx="8">
                  <c:v>#N/A</c:v>
                </c:pt>
                <c:pt idx="9">
                  <c:v>11.12</c:v>
                </c:pt>
              </c:numCache>
            </c:numRef>
          </c:val>
          <c:extLst>
            <c:ext xmlns:c16="http://schemas.microsoft.com/office/drawing/2014/chart" uri="{C3380CC4-5D6E-409C-BE32-E72D297353CC}">
              <c16:uniqueId val="{00000008-6B38-48CD-A0FA-8789EC137C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8.44</c:v>
                </c:pt>
                <c:pt idx="2">
                  <c:v>#N/A</c:v>
                </c:pt>
                <c:pt idx="3">
                  <c:v>7.48</c:v>
                </c:pt>
                <c:pt idx="4">
                  <c:v>#N/A</c:v>
                </c:pt>
                <c:pt idx="5">
                  <c:v>9.5399999999999991</c:v>
                </c:pt>
                <c:pt idx="6">
                  <c:v>#N/A</c:v>
                </c:pt>
                <c:pt idx="7">
                  <c:v>11.55</c:v>
                </c:pt>
                <c:pt idx="8">
                  <c:v>#N/A</c:v>
                </c:pt>
                <c:pt idx="9">
                  <c:v>12</c:v>
                </c:pt>
              </c:numCache>
            </c:numRef>
          </c:val>
          <c:extLst>
            <c:ext xmlns:c16="http://schemas.microsoft.com/office/drawing/2014/chart" uri="{C3380CC4-5D6E-409C-BE32-E72D297353CC}">
              <c16:uniqueId val="{00000009-6B38-48CD-A0FA-8789EC137C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441</c:v>
                </c:pt>
                <c:pt idx="5">
                  <c:v>447</c:v>
                </c:pt>
                <c:pt idx="8">
                  <c:v>444</c:v>
                </c:pt>
                <c:pt idx="11">
                  <c:v>446</c:v>
                </c:pt>
                <c:pt idx="14">
                  <c:v>444</c:v>
                </c:pt>
              </c:numCache>
            </c:numRef>
          </c:val>
          <c:extLst>
            <c:ext xmlns:c16="http://schemas.microsoft.com/office/drawing/2014/chart" uri="{C3380CC4-5D6E-409C-BE32-E72D297353CC}">
              <c16:uniqueId val="{00000000-A1C9-4DC1-89F6-819A0ECCBD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C9-4DC1-89F6-819A0ECCBD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c:v>
                </c:pt>
                <c:pt idx="3">
                  <c:v>20</c:v>
                </c:pt>
                <c:pt idx="6">
                  <c:v>38</c:v>
                </c:pt>
                <c:pt idx="9">
                  <c:v>38</c:v>
                </c:pt>
                <c:pt idx="12">
                  <c:v>38</c:v>
                </c:pt>
              </c:numCache>
            </c:numRef>
          </c:val>
          <c:extLst>
            <c:ext xmlns:c16="http://schemas.microsoft.com/office/drawing/2014/chart" uri="{C3380CC4-5D6E-409C-BE32-E72D297353CC}">
              <c16:uniqueId val="{00000002-A1C9-4DC1-89F6-819A0ECCBD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37</c:v>
                </c:pt>
                <c:pt idx="6">
                  <c:v>37</c:v>
                </c:pt>
                <c:pt idx="9">
                  <c:v>37</c:v>
                </c:pt>
                <c:pt idx="12">
                  <c:v>14</c:v>
                </c:pt>
              </c:numCache>
            </c:numRef>
          </c:val>
          <c:extLst>
            <c:ext xmlns:c16="http://schemas.microsoft.com/office/drawing/2014/chart" uri="{C3380CC4-5D6E-409C-BE32-E72D297353CC}">
              <c16:uniqueId val="{00000003-A1C9-4DC1-89F6-819A0ECCBD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171</c:v>
                </c:pt>
                <c:pt idx="3">
                  <c:v>159</c:v>
                </c:pt>
                <c:pt idx="6">
                  <c:v>121</c:v>
                </c:pt>
                <c:pt idx="9">
                  <c:v>127</c:v>
                </c:pt>
                <c:pt idx="12">
                  <c:v>67</c:v>
                </c:pt>
              </c:numCache>
            </c:numRef>
          </c:val>
          <c:extLst>
            <c:ext xmlns:c16="http://schemas.microsoft.com/office/drawing/2014/chart" uri="{C3380CC4-5D6E-409C-BE32-E72D297353CC}">
              <c16:uniqueId val="{00000004-A1C9-4DC1-89F6-819A0ECCBD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C9-4DC1-89F6-819A0ECCBD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C9-4DC1-89F6-819A0ECCBD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435</c:v>
                </c:pt>
                <c:pt idx="3">
                  <c:v>447</c:v>
                </c:pt>
                <c:pt idx="6">
                  <c:v>450</c:v>
                </c:pt>
                <c:pt idx="9">
                  <c:v>457</c:v>
                </c:pt>
                <c:pt idx="12">
                  <c:v>471</c:v>
                </c:pt>
              </c:numCache>
            </c:numRef>
          </c:val>
          <c:extLst>
            <c:ext xmlns:c16="http://schemas.microsoft.com/office/drawing/2014/chart" uri="{C3380CC4-5D6E-409C-BE32-E72D297353CC}">
              <c16:uniqueId val="{00000007-A1C9-4DC1-89F6-819A0ECCBD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205</c:v>
                </c:pt>
                <c:pt idx="2">
                  <c:v>#N/A</c:v>
                </c:pt>
                <c:pt idx="3">
                  <c:v>#N/A</c:v>
                </c:pt>
                <c:pt idx="4">
                  <c:v>216</c:v>
                </c:pt>
                <c:pt idx="5">
                  <c:v>#N/A</c:v>
                </c:pt>
                <c:pt idx="6">
                  <c:v>#N/A</c:v>
                </c:pt>
                <c:pt idx="7">
                  <c:v>202</c:v>
                </c:pt>
                <c:pt idx="8">
                  <c:v>#N/A</c:v>
                </c:pt>
                <c:pt idx="9">
                  <c:v>#N/A</c:v>
                </c:pt>
                <c:pt idx="10">
                  <c:v>213</c:v>
                </c:pt>
                <c:pt idx="11">
                  <c:v>#N/A</c:v>
                </c:pt>
                <c:pt idx="12">
                  <c:v>#N/A</c:v>
                </c:pt>
                <c:pt idx="13">
                  <c:v>146</c:v>
                </c:pt>
                <c:pt idx="14">
                  <c:v>#N/A</c:v>
                </c:pt>
              </c:numCache>
            </c:numRef>
          </c:val>
          <c:smooth val="0"/>
          <c:extLst>
            <c:ext xmlns:c16="http://schemas.microsoft.com/office/drawing/2014/chart" uri="{C3380CC4-5D6E-409C-BE32-E72D297353CC}">
              <c16:uniqueId val="{00000008-A1C9-4DC1-89F6-819A0ECCBD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5317</c:v>
                </c:pt>
                <c:pt idx="5">
                  <c:v>5134</c:v>
                </c:pt>
                <c:pt idx="8">
                  <c:v>5345</c:v>
                </c:pt>
                <c:pt idx="11">
                  <c:v>5364</c:v>
                </c:pt>
                <c:pt idx="14">
                  <c:v>5479</c:v>
                </c:pt>
              </c:numCache>
            </c:numRef>
          </c:val>
          <c:extLst>
            <c:ext xmlns:c16="http://schemas.microsoft.com/office/drawing/2014/chart" uri="{C3380CC4-5D6E-409C-BE32-E72D297353CC}">
              <c16:uniqueId val="{00000000-24D1-48FD-B02E-CF79A92FEB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D1-48FD-B02E-CF79A92FEB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1701</c:v>
                </c:pt>
                <c:pt idx="5">
                  <c:v>1733</c:v>
                </c:pt>
                <c:pt idx="8">
                  <c:v>1536</c:v>
                </c:pt>
                <c:pt idx="11">
                  <c:v>1523</c:v>
                </c:pt>
                <c:pt idx="14">
                  <c:v>2477</c:v>
                </c:pt>
              </c:numCache>
            </c:numRef>
          </c:val>
          <c:extLst>
            <c:ext xmlns:c16="http://schemas.microsoft.com/office/drawing/2014/chart" uri="{C3380CC4-5D6E-409C-BE32-E72D297353CC}">
              <c16:uniqueId val="{00000002-24D1-48FD-B02E-CF79A92FEB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D1-48FD-B02E-CF79A92FEB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D1-48FD-B02E-CF79A92FEB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D1-48FD-B02E-CF79A92FEB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740</c:v>
                </c:pt>
                <c:pt idx="3">
                  <c:v>733</c:v>
                </c:pt>
                <c:pt idx="6">
                  <c:v>703</c:v>
                </c:pt>
                <c:pt idx="9">
                  <c:v>714</c:v>
                </c:pt>
                <c:pt idx="12">
                  <c:v>688</c:v>
                </c:pt>
              </c:numCache>
            </c:numRef>
          </c:val>
          <c:extLst>
            <c:ext xmlns:c16="http://schemas.microsoft.com/office/drawing/2014/chart" uri="{C3380CC4-5D6E-409C-BE32-E72D297353CC}">
              <c16:uniqueId val="{00000006-24D1-48FD-B02E-CF79A92FEB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121</c:v>
                </c:pt>
                <c:pt idx="3">
                  <c:v>86</c:v>
                </c:pt>
                <c:pt idx="6">
                  <c:v>58</c:v>
                </c:pt>
                <c:pt idx="9">
                  <c:v>32</c:v>
                </c:pt>
                <c:pt idx="12">
                  <c:v>19</c:v>
                </c:pt>
              </c:numCache>
            </c:numRef>
          </c:val>
          <c:extLst>
            <c:ext xmlns:c16="http://schemas.microsoft.com/office/drawing/2014/chart" uri="{C3380CC4-5D6E-409C-BE32-E72D297353CC}">
              <c16:uniqueId val="{00000007-24D1-48FD-B02E-CF79A92FEB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1436</c:v>
                </c:pt>
                <c:pt idx="3">
                  <c:v>1389</c:v>
                </c:pt>
                <c:pt idx="6">
                  <c:v>1241</c:v>
                </c:pt>
                <c:pt idx="9">
                  <c:v>1140</c:v>
                </c:pt>
                <c:pt idx="12">
                  <c:v>826</c:v>
                </c:pt>
              </c:numCache>
            </c:numRef>
          </c:val>
          <c:extLst>
            <c:ext xmlns:c16="http://schemas.microsoft.com/office/drawing/2014/chart" uri="{C3380CC4-5D6E-409C-BE32-E72D297353CC}">
              <c16:uniqueId val="{00000008-24D1-48FD-B02E-CF79A92FEB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300</c:v>
                </c:pt>
                <c:pt idx="3">
                  <c:v>279</c:v>
                </c:pt>
                <c:pt idx="6">
                  <c:v>242</c:v>
                </c:pt>
                <c:pt idx="9">
                  <c:v>204</c:v>
                </c:pt>
                <c:pt idx="12">
                  <c:v>227</c:v>
                </c:pt>
              </c:numCache>
            </c:numRef>
          </c:val>
          <c:extLst>
            <c:ext xmlns:c16="http://schemas.microsoft.com/office/drawing/2014/chart" uri="{C3380CC4-5D6E-409C-BE32-E72D297353CC}">
              <c16:uniqueId val="{00000009-24D1-48FD-B02E-CF79A92FEB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5408</c:v>
                </c:pt>
                <c:pt idx="3">
                  <c:v>5351</c:v>
                </c:pt>
                <c:pt idx="6">
                  <c:v>6707</c:v>
                </c:pt>
                <c:pt idx="9">
                  <c:v>6870</c:v>
                </c:pt>
                <c:pt idx="12">
                  <c:v>7137</c:v>
                </c:pt>
              </c:numCache>
            </c:numRef>
          </c:val>
          <c:extLst>
            <c:ext xmlns:c16="http://schemas.microsoft.com/office/drawing/2014/chart" uri="{C3380CC4-5D6E-409C-BE32-E72D297353CC}">
              <c16:uniqueId val="{0000000A-24D1-48FD-B02E-CF79A92FEB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987</c:v>
                </c:pt>
                <c:pt idx="2">
                  <c:v>#N/A</c:v>
                </c:pt>
                <c:pt idx="3">
                  <c:v>#N/A</c:v>
                </c:pt>
                <c:pt idx="4">
                  <c:v>971</c:v>
                </c:pt>
                <c:pt idx="5">
                  <c:v>#N/A</c:v>
                </c:pt>
                <c:pt idx="6">
                  <c:v>#N/A</c:v>
                </c:pt>
                <c:pt idx="7">
                  <c:v>2070</c:v>
                </c:pt>
                <c:pt idx="8">
                  <c:v>#N/A</c:v>
                </c:pt>
                <c:pt idx="9">
                  <c:v>#N/A</c:v>
                </c:pt>
                <c:pt idx="10">
                  <c:v>2073</c:v>
                </c:pt>
                <c:pt idx="11">
                  <c:v>#N/A</c:v>
                </c:pt>
                <c:pt idx="12">
                  <c:v>#N/A</c:v>
                </c:pt>
                <c:pt idx="13">
                  <c:v>942</c:v>
                </c:pt>
                <c:pt idx="14">
                  <c:v>#N/A</c:v>
                </c:pt>
              </c:numCache>
            </c:numRef>
          </c:val>
          <c:smooth val="0"/>
          <c:extLst>
            <c:ext xmlns:c16="http://schemas.microsoft.com/office/drawing/2014/chart" uri="{C3380CC4-5D6E-409C-BE32-E72D297353CC}">
              <c16:uniqueId val="{0000000B-24D1-48FD-B02E-CF79A92FEB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580</c:v>
                </c:pt>
                <c:pt idx="1">
                  <c:v>580</c:v>
                </c:pt>
                <c:pt idx="2">
                  <c:v>1180</c:v>
                </c:pt>
              </c:numCache>
            </c:numRef>
          </c:val>
          <c:extLst>
            <c:ext xmlns:c16="http://schemas.microsoft.com/office/drawing/2014/chart" uri="{C3380CC4-5D6E-409C-BE32-E72D297353CC}">
              <c16:uniqueId val="{00000000-388E-4BC4-97D6-81978D3AA4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c:v>
                </c:pt>
                <c:pt idx="1">
                  <c:v>13</c:v>
                </c:pt>
                <c:pt idx="2">
                  <c:v>13</c:v>
                </c:pt>
              </c:numCache>
            </c:numRef>
          </c:val>
          <c:extLst>
            <c:ext xmlns:c16="http://schemas.microsoft.com/office/drawing/2014/chart" uri="{C3380CC4-5D6E-409C-BE32-E72D297353CC}">
              <c16:uniqueId val="{00000001-388E-4BC4-97D6-81978D3AA4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527</c:v>
                </c:pt>
                <c:pt idx="1">
                  <c:v>437</c:v>
                </c:pt>
                <c:pt idx="2">
                  <c:v>748</c:v>
                </c:pt>
              </c:numCache>
            </c:numRef>
          </c:val>
          <c:extLst>
            <c:ext xmlns:c16="http://schemas.microsoft.com/office/drawing/2014/chart" uri="{C3380CC4-5D6E-409C-BE32-E72D297353CC}">
              <c16:uniqueId val="{00000002-388E-4BC4-97D6-81978D3AA4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公営企業債の元利償還金に対する繰入金の減少により実質公債費比率の分子は減少している。</a:t>
          </a:r>
        </a:p>
        <a:p>
          <a:r>
            <a:rPr kumimoji="1" lang="ja-JP" altLang="en-US" sz="1400">
              <a:latin typeface="ＭＳ ゴシック" pitchFamily="49" charset="-128"/>
              <a:ea typeface="ＭＳ ゴシック" pitchFamily="49" charset="-128"/>
            </a:rPr>
            <a:t>　今後は公共施設の老朽化対策などの大型事業を控え、町債発行の増加が見込まれるが、交付税措置のある地方債を最大限活用し実質負担額の抑制に努める必要がある。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満期一括償還の地方債がないため該当なし。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建設に伴う町債発行により将来負担額は上昇したが、これを見据え町債の発行抑制や基金への積立を行ってきた経緯に加え、交付税措置のある地方債の活用により、当初想定していたよりも将来負担比率は抑えることができている。　</a:t>
          </a:r>
        </a:p>
        <a:p>
          <a:r>
            <a:rPr kumimoji="1" lang="ja-JP" altLang="en-US" sz="1400">
              <a:latin typeface="ＭＳ ゴシック" pitchFamily="49" charset="-128"/>
              <a:ea typeface="ＭＳ ゴシック" pitchFamily="49" charset="-128"/>
            </a:rPr>
            <a:t>　今後も公共施設の老朽化対策など大型事業を控える中で、計画的な町債の発行や基金の活用など将来を見据えて事業を実施していく。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神奈川県開成町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積立は執行残や寄附等に加え、普通交付税追加交付の内臨時財政対策債償還費の積立てにより増となっている。繰入は年度間の財政調整及び公共施設整備による。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公共施設の老朽化及び大規模事業（区画整理）に備えた計画的な基金の積立や年度間の財政バランスをとるための積立を行っていく。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各事業において交付税措置のある地方債を最大限活用し、建設費に対しては公共施設整備基金、後年度の公債費の増大には財政調整基金を活用する。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学校等校舎等整備基金の対象施設を除く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・学校校舎等整備基金：開成町立小学校、中学校、幼稚園の校舎、園舎その他の学校用建物の建設、改修その他の整備に活用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・育英奨学金貸付基金：育成奨学金の財源として活用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・あしがり郷瀬戸屋敷基金：あしがり郷「瀬戸屋敷」で実施する事業及び施設の維持管理経費に活用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・みなみ地区植栽維持管理事業基金：開成町南部地区土地区画整理事業施行地区内の公園等の植栽維持管理に活用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・公共施設整備基金：公共施設（学校等校舎等整備基金の対象施設を除く）の老朽化対策工事及び区画整理事業に備え積み立てた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・学校校舎等整備基金：校舎の老朽化対策工事に備え積み立てた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・育英奨学金貸付基金：育英奨学金貸付金元利収入を積み立てた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・あしがり郷瀬戸屋敷基金：瀬戸屋敷茅葺屋根の改修に伴い取り崩した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・みなみ地区植栽維持管理事業基金：地区の植栽管理のために取り崩した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・公共施設整備基金：今後の公共施設等の老朽化対策及び区画整理事業（基盤整備工事）のために活用する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・学校校舎等整備基金：各学校、園の老朽化対策のために活用する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・育英奨学金貸付基金：今後も育英奨学金貸付金元利収入の積立を行っていく。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・あしがり郷瀬戸屋敷基金：あしがり郷瀬戸屋敷維持管理事業寄附金を積み立てつつ、施設の老朽化対策のために活用する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・みなみ地区植栽維持管理事業基金：毎年の植栽維持管理に活用する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普通交付税追加交付の内臨時財政対策債償還費の積立て及び町民税（法人）の予定納税分を積み立てたため増となった。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今後も町税及び交付税の動向に注視しながら、年度間の歳入のバランスをとるため積立及び取崩しを行っていく。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また、公共施設の老朽化及び大規模事業（区画整理）に対する町債発行に伴う後年度の公債費の増大に備え積み立てる。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預金利息分の積立を行い毎年微増している。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満期一括償還の町債がないことから、当面は預金利息のみ積立を行っていく。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18,386
18,231
6.55
8,330,816
7,722,735
529,920
4,400,982
7,137,254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21179" y="4321629"/>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開成町南部地区を中心に人口の増加が続き、それに伴い町民税（個人）の増収が続いている一方で、コロナ禍の影響により町民税（法人）は減収となっている。基準財政需要額は、厚生費を中心に増加しているが、財政力指数は前年度比で下落となった。</a:t>
          </a:r>
        </a:p>
        <a:p>
          <a:r>
            <a:rPr kumimoji="1" lang="ja-JP" altLang="en-US" sz="1300">
              <a:latin typeface="ＭＳ Ｐゴシック" panose="020B0600070205080204" pitchFamily="50" charset="-128"/>
              <a:ea typeface="ＭＳ Ｐゴシック" panose="020B0600070205080204" pitchFamily="50" charset="-128"/>
            </a:rPr>
            <a:t>　持続可能な町政運営を行うには、人口構造を意識し、出生率を上げることが重要であることから、子どもを安心して生み、育てる環境整備等施策を引き続き展開する。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137054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6944783"/>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96838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69447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96838</xdr:rowOff>
    </xdr:from>
    <xdr:to>
      <xdr:col>15</xdr:col>
      <xdr:colOff>82550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69548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137054</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69648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85196</xdr:rowOff>
    </xdr:from>
    <xdr:to>
      <xdr:col>11</xdr:col>
      <xdr:colOff>82550</xdr:colOff>
      <xdr:row>43</xdr:row>
      <xdr:rowOff>15346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37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86254</xdr:rowOff>
    </xdr:from>
    <xdr:to>
      <xdr:col>23</xdr:col>
      <xdr:colOff>184150</xdr:colOff>
      <xdr:row>41</xdr:row>
      <xdr:rowOff>16404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102781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678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46038</xdr:rowOff>
    </xdr:from>
    <xdr:to>
      <xdr:col>15</xdr:col>
      <xdr:colOff>133350</xdr:colOff>
      <xdr:row>40</xdr:row>
      <xdr:rowOff>147638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157815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86254</xdr:rowOff>
    </xdr:from>
    <xdr:to>
      <xdr:col>7</xdr:col>
      <xdr:colOff>31750</xdr:colOff>
      <xdr:row>41</xdr:row>
      <xdr:rowOff>16404</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26581</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該比率の分母となる経常的な収入は、町民税（法人）の増及び普通交付税の増等により増となった。分子となる経常的な支出は、物件費においてコロナ禍による低下していた公共施設の稼働率が徐々に回復したこと等により増となったが、比率としては大幅減となった。経常経費は、今後も増加していくことが想定されるため、引き続き収入の確保及び事務の効率化・省略化等により人件費・物件費を圧縮をするとともに、健康寿命の延伸等により扶助費の抑制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65</xdr:row>
      <xdr:rowOff>121285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33592"/>
          <a:ext cx="8382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40852</xdr:rowOff>
    </xdr:from>
    <xdr:to>
      <xdr:col>19</xdr:col>
      <xdr:colOff>133350</xdr:colOff>
      <xdr:row>65</xdr:row>
      <xdr:rowOff>121285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8510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117915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1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40852</xdr:rowOff>
    </xdr:from>
    <xdr:to>
      <xdr:col>15</xdr:col>
      <xdr:colOff>82550</xdr:colOff>
      <xdr:row>65</xdr:row>
      <xdr:rowOff>137371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18510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30269</xdr:rowOff>
    </xdr:from>
    <xdr:to>
      <xdr:col>15</xdr:col>
      <xdr:colOff>133350</xdr:colOff>
      <xdr:row>65</xdr:row>
      <xdr:rowOff>131869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134408</xdr:rowOff>
    </xdr:from>
    <xdr:to>
      <xdr:col>11</xdr:col>
      <xdr:colOff>31750</xdr:colOff>
      <xdr:row>65</xdr:row>
      <xdr:rowOff>137371</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935758"/>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161502</xdr:rowOff>
    </xdr:from>
    <xdr:to>
      <xdr:col>15</xdr:col>
      <xdr:colOff>133350</xdr:colOff>
      <xdr:row>65</xdr:row>
      <xdr:rowOff>91652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101829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86571</xdr:rowOff>
    </xdr:from>
    <xdr:to>
      <xdr:col>11</xdr:col>
      <xdr:colOff>82550</xdr:colOff>
      <xdr:row>66</xdr:row>
      <xdr:rowOff>16721</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1498</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83608</xdr:rowOff>
    </xdr:from>
    <xdr:to>
      <xdr:col>7</xdr:col>
      <xdr:colOff>31750</xdr:colOff>
      <xdr:row>64</xdr:row>
      <xdr:rowOff>13758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23935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人件費は、コロナウイルスワクチン接種事業に係る人件費及び会計年度任用職員に対する期末手当の支給が通年化した影響等により増となっている。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類似団体平均を大きく下回っていることから、両支出とも抑制できていると認識するとともに、引き続き抑制に努める。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149417</xdr:rowOff>
    </xdr:from>
    <xdr:to>
      <xdr:col>23</xdr:col>
      <xdr:colOff>133350</xdr:colOff>
      <xdr:row>81</xdr:row>
      <xdr:rowOff>149578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36867"/>
          <a:ext cx="8382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17579</xdr:rowOff>
    </xdr:from>
    <xdr:to>
      <xdr:col>19</xdr:col>
      <xdr:colOff>133350</xdr:colOff>
      <xdr:row>81</xdr:row>
      <xdr:rowOff>149578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5029"/>
          <a:ext cx="8890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164714</xdr:rowOff>
    </xdr:from>
    <xdr:to>
      <xdr:col>15</xdr:col>
      <xdr:colOff>82550</xdr:colOff>
      <xdr:row>81</xdr:row>
      <xdr:rowOff>17579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80714"/>
          <a:ext cx="889000" cy="2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31435</xdr:rowOff>
    </xdr:from>
    <xdr:to>
      <xdr:col>15</xdr:col>
      <xdr:colOff>133350</xdr:colOff>
      <xdr:row>83</xdr:row>
      <xdr:rowOff>133035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117812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146045</xdr:rowOff>
    </xdr:from>
    <xdr:to>
      <xdr:col>11</xdr:col>
      <xdr:colOff>31750</xdr:colOff>
      <xdr:row>80</xdr:row>
      <xdr:rowOff>164714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204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101629</xdr:rowOff>
    </xdr:from>
    <xdr:to>
      <xdr:col>11</xdr:col>
      <xdr:colOff>82550</xdr:colOff>
      <xdr:row>84</xdr:row>
      <xdr:rowOff>31779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16556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137114</xdr:rowOff>
    </xdr:from>
    <xdr:to>
      <xdr:col>7</xdr:col>
      <xdr:colOff>31750</xdr:colOff>
      <xdr:row>83</xdr:row>
      <xdr:rowOff>67264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98617</xdr:rowOff>
    </xdr:from>
    <xdr:to>
      <xdr:col>23</xdr:col>
      <xdr:colOff>184150</xdr:colOff>
      <xdr:row>82</xdr:row>
      <xdr:rowOff>28767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19894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0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98778</xdr:rowOff>
    </xdr:from>
    <xdr:to>
      <xdr:col>19</xdr:col>
      <xdr:colOff>184150</xdr:colOff>
      <xdr:row>82</xdr:row>
      <xdr:rowOff>28928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39105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138229</xdr:rowOff>
    </xdr:from>
    <xdr:to>
      <xdr:col>15</xdr:col>
      <xdr:colOff>133350</xdr:colOff>
      <xdr:row>81</xdr:row>
      <xdr:rowOff>68379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78556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2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113914</xdr:rowOff>
    </xdr:from>
    <xdr:to>
      <xdr:col>11</xdr:col>
      <xdr:colOff>82550</xdr:colOff>
      <xdr:row>81</xdr:row>
      <xdr:rowOff>44064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54241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95245</xdr:rowOff>
    </xdr:from>
    <xdr:to>
      <xdr:col>7</xdr:col>
      <xdr:colOff>31750</xdr:colOff>
      <xdr:row>81</xdr:row>
      <xdr:rowOff>25395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35572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名強であり、数名の退職、昇格、採用によっても数値が大きく変動する。</a:t>
          </a:r>
        </a:p>
        <a:p>
          <a:r>
            <a:rPr kumimoji="1" lang="ja-JP" altLang="en-US" sz="1300">
              <a:latin typeface="ＭＳ Ｐゴシック" panose="020B0600070205080204" pitchFamily="50" charset="-128"/>
              <a:ea typeface="ＭＳ Ｐゴシック" panose="020B0600070205080204" pitchFamily="50" charset="-128"/>
            </a:rPr>
            <a:t>　近年は、退職者が多くないため指数が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近辺を推移している。今後も、給与制度全般にわたり、適正な運用に努めていく。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72644</xdr:rowOff>
    </xdr:from>
    <xdr:to>
      <xdr:col>81</xdr:col>
      <xdr:colOff>44450</xdr:colOff>
      <xdr:row>86</xdr:row>
      <xdr:rowOff>72644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17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101364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43687</xdr:rowOff>
    </xdr:from>
    <xdr:to>
      <xdr:col>77</xdr:col>
      <xdr:colOff>44450</xdr:colOff>
      <xdr:row>86</xdr:row>
      <xdr:rowOff>72644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8387"/>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7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43687</xdr:rowOff>
    </xdr:from>
    <xdr:to>
      <xdr:col>72</xdr:col>
      <xdr:colOff>203200</xdr:colOff>
      <xdr:row>86</xdr:row>
      <xdr:rowOff>169163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8387"/>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94487</xdr:rowOff>
    </xdr:from>
    <xdr:to>
      <xdr:col>73</xdr:col>
      <xdr:colOff>44450</xdr:colOff>
      <xdr:row>85</xdr:row>
      <xdr:rowOff>24637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34814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86</xdr:row>
      <xdr:rowOff>169163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07692"/>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63771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63771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21844</xdr:rowOff>
    </xdr:from>
    <xdr:to>
      <xdr:col>81</xdr:col>
      <xdr:colOff>95250</xdr:colOff>
      <xdr:row>86</xdr:row>
      <xdr:rowOff>123444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165371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21844</xdr:rowOff>
    </xdr:from>
    <xdr:to>
      <xdr:col>77</xdr:col>
      <xdr:colOff>95250</xdr:colOff>
      <xdr:row>86</xdr:row>
      <xdr:rowOff>123444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108221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164337</xdr:rowOff>
    </xdr:from>
    <xdr:to>
      <xdr:col>73</xdr:col>
      <xdr:colOff>44450</xdr:colOff>
      <xdr:row>86</xdr:row>
      <xdr:rowOff>94487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79264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118363</xdr:rowOff>
    </xdr:from>
    <xdr:to>
      <xdr:col>68</xdr:col>
      <xdr:colOff>203200</xdr:colOff>
      <xdr:row>87</xdr:row>
      <xdr:rowOff>48513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33290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4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98569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4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人口の増加や地方分権に伴い業務量が増加するなか、町域が狭い利点を活かし、限られた職員数で効率的な行政運営にあたってきた結果、類似団体の平均を大きく下回っている。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今後も適正な業務量を把握するとともに、職員定員適正化計画に基づき職員の確保に努める。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73378</xdr:rowOff>
    </xdr:from>
    <xdr:to>
      <xdr:col>81</xdr:col>
      <xdr:colOff>44450</xdr:colOff>
      <xdr:row>58</xdr:row>
      <xdr:rowOff>81421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01747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57943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4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81421</xdr:rowOff>
    </xdr:from>
    <xdr:to>
      <xdr:col>77</xdr:col>
      <xdr:colOff>44450</xdr:colOff>
      <xdr:row>58</xdr:row>
      <xdr:rowOff>90805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2552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168222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81421</xdr:rowOff>
    </xdr:from>
    <xdr:to>
      <xdr:col>72</xdr:col>
      <xdr:colOff>203200</xdr:colOff>
      <xdr:row>58</xdr:row>
      <xdr:rowOff>90805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02552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112677</xdr:rowOff>
    </xdr:from>
    <xdr:to>
      <xdr:col>73</xdr:col>
      <xdr:colOff>44450</xdr:colOff>
      <xdr:row>61</xdr:row>
      <xdr:rowOff>42827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27604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81421</xdr:rowOff>
    </xdr:from>
    <xdr:to>
      <xdr:col>68</xdr:col>
      <xdr:colOff>152400</xdr:colOff>
      <xdr:row>58</xdr:row>
      <xdr:rowOff>101529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0255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84526</xdr:rowOff>
    </xdr:from>
    <xdr:to>
      <xdr:col>68</xdr:col>
      <xdr:colOff>203200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22578</xdr:rowOff>
    </xdr:from>
    <xdr:to>
      <xdr:col>81</xdr:col>
      <xdr:colOff>95250</xdr:colOff>
      <xdr:row>58</xdr:row>
      <xdr:rowOff>124178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115305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8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30621</xdr:rowOff>
    </xdr:from>
    <xdr:to>
      <xdr:col>77</xdr:col>
      <xdr:colOff>95250</xdr:colOff>
      <xdr:row>58</xdr:row>
      <xdr:rowOff>132221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142398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43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40005</xdr:rowOff>
    </xdr:from>
    <xdr:to>
      <xdr:col>73</xdr:col>
      <xdr:colOff>44450</xdr:colOff>
      <xdr:row>58</xdr:row>
      <xdr:rowOff>141605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151782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5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30621</xdr:rowOff>
    </xdr:from>
    <xdr:to>
      <xdr:col>68</xdr:col>
      <xdr:colOff>203200</xdr:colOff>
      <xdr:row>58</xdr:row>
      <xdr:rowOff>132221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142398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4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50729</xdr:rowOff>
    </xdr:from>
    <xdr:to>
      <xdr:col>64</xdr:col>
      <xdr:colOff>152400</xdr:colOff>
      <xdr:row>58</xdr:row>
      <xdr:rowOff>152329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162506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6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類似団体平均を下回る数値で推移しているが、新庁舎建設に伴う町債の償還に備え、町債発行を抑制してきた結果であり、当該借入に係る元金償還が始まる令和５年度から比率は上昇する見込み。</a:t>
          </a:r>
        </a:p>
        <a:p>
          <a:r>
            <a:rPr kumimoji="1" lang="ja-JP" altLang="en-US" sz="1300">
              <a:latin typeface="ＭＳ Ｐゴシック" panose="020B0600070205080204" pitchFamily="50" charset="-128"/>
              <a:ea typeface="ＭＳ Ｐゴシック" panose="020B0600070205080204" pitchFamily="50" charset="-128"/>
            </a:rPr>
            <a:t>　町債の発行は財源の確保の意味合いに加え、世代間の負担の公平性の確保もあることから、今後も町債発行に伴う将来の公債費の負担を考慮しつつ適切に活用していく。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99304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8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完了）及び駅前通り線周辺地区土地区画整理事業等による町債発行により町債残高は増加傾向にある。</a:t>
          </a:r>
        </a:p>
        <a:p>
          <a:r>
            <a:rPr kumimoji="1" lang="ja-JP" altLang="en-US" sz="1300">
              <a:latin typeface="ＭＳ Ｐゴシック" panose="020B0600070205080204" pitchFamily="50" charset="-128"/>
              <a:ea typeface="ＭＳ Ｐゴシック" panose="020B0600070205080204" pitchFamily="50" charset="-128"/>
            </a:rPr>
            <a:t>　令和３年度に比率が下がったのは、分子の控除財源となる充当可能基金残高（主に財政調整基金）が大きくなったことが主な要因と考える。これは、現在行っている大規模事業に係る町債償還による公債費の増大に備えたもので、比率は類似団体平均より大きくなっているが、将来の公債費負担を見据え、計画的に事業を実施してい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161798</xdr:rowOff>
    </xdr:from>
    <xdr:to>
      <xdr:col>81</xdr:col>
      <xdr:colOff>44450</xdr:colOff>
      <xdr:row>16</xdr:row>
      <xdr:rowOff>86741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562098"/>
          <a:ext cx="8382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86741</xdr:rowOff>
    </xdr:from>
    <xdr:to>
      <xdr:col>77</xdr:col>
      <xdr:colOff>44450</xdr:colOff>
      <xdr:row>16</xdr:row>
      <xdr:rowOff>109262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829941"/>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27347</xdr:rowOff>
    </xdr:from>
    <xdr:to>
      <xdr:col>72</xdr:col>
      <xdr:colOff>203200</xdr:colOff>
      <xdr:row>16</xdr:row>
      <xdr:rowOff>109262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599097"/>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91694</xdr:rowOff>
    </xdr:from>
    <xdr:to>
      <xdr:col>73</xdr:col>
      <xdr:colOff>44450</xdr:colOff>
      <xdr:row>15</xdr:row>
      <xdr:rowOff>21844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27347</xdr:rowOff>
    </xdr:from>
    <xdr:to>
      <xdr:col>68</xdr:col>
      <xdr:colOff>152400</xdr:colOff>
      <xdr:row>15</xdr:row>
      <xdr:rowOff>44238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9909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84455</xdr:rowOff>
    </xdr:from>
    <xdr:to>
      <xdr:col>68</xdr:col>
      <xdr:colOff>203200</xdr:colOff>
      <xdr:row>15</xdr:row>
      <xdr:rowOff>14605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148802</xdr:rowOff>
    </xdr:from>
    <xdr:to>
      <xdr:col>64</xdr:col>
      <xdr:colOff>152400</xdr:colOff>
      <xdr:row>15</xdr:row>
      <xdr:rowOff>78952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89129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110998</xdr:rowOff>
    </xdr:from>
    <xdr:to>
      <xdr:col>81</xdr:col>
      <xdr:colOff>95250</xdr:colOff>
      <xdr:row>15</xdr:row>
      <xdr:rowOff>41148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51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83075</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8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35941</xdr:rowOff>
    </xdr:from>
    <xdr:to>
      <xdr:col>77</xdr:col>
      <xdr:colOff>95250</xdr:colOff>
      <xdr:row>16</xdr:row>
      <xdr:rowOff>137541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77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122318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86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58462</xdr:rowOff>
    </xdr:from>
    <xdr:to>
      <xdr:col>73</xdr:col>
      <xdr:colOff>44450</xdr:colOff>
      <xdr:row>16</xdr:row>
      <xdr:rowOff>160062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144839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8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147997</xdr:rowOff>
    </xdr:from>
    <xdr:to>
      <xdr:col>68</xdr:col>
      <xdr:colOff>203200</xdr:colOff>
      <xdr:row>15</xdr:row>
      <xdr:rowOff>78147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5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62924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141514</xdr:colOff>
      <xdr:row>26</xdr:row>
      <xdr:rowOff>65315</xdr:rowOff>
    </xdr:from>
    <xdr:ext cx="9099176" cy="424542"/>
    <xdr:sp macro="" textlink="">
      <xdr:nvSpPr>
        <xdr:cNvPr id="473" name="テキスト ボックス 472">
          <a:extLst>
            <a:ext uri="{FF2B5EF4-FFF2-40B4-BE49-F238E27FC236}">
              <a16:creationId xmlns:a16="http://schemas.microsoft.com/office/drawing/2014/main" id="{B7833EC5-7802-49C9-93AF-5F55205E114C}"/>
            </a:ext>
          </a:extLst>
        </xdr:cNvPr>
        <xdr:cNvSpPr txBox="1"/>
      </xdr:nvSpPr>
      <xdr:spPr>
        <a:xfrm>
          <a:off x="729343" y="4310744"/>
          <a:ext cx="9099176" cy="424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18,386
18,231
6.55
8,330,816
7,722,735
529,920
4,400,982
7,137,254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経常・一般財源）は会計年度任用職員期末手当の通年化により微増となったが、分母となる歳入（経常・一般財源）が主に町民税（法人）の増により増となったことにより比率が下落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37</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847443"/>
          <a:ext cx="8382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37</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52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37</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522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16328</xdr:rowOff>
    </xdr:from>
    <xdr:to>
      <xdr:col>15</xdr:col>
      <xdr:colOff>149225</xdr:colOff>
      <xdr:row>36</xdr:row>
      <xdr:rowOff>117928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102705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53522</xdr:rowOff>
    </xdr:from>
    <xdr:to>
      <xdr:col>11</xdr:col>
      <xdr:colOff>9525</xdr:colOff>
      <xdr:row>37</xdr:row>
      <xdr:rowOff>4536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54272"/>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155320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40113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経常・一般財源）はコロナ禍による公共施設稼働率の回復等に伴い増となったが、分母となる歳入（経常・一般財源）が主に町民税（法人）の増により増となったことにより比率が下落し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159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27940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06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14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134620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5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115587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148590</xdr:rowOff>
    </xdr:from>
    <xdr:to>
      <xdr:col>74</xdr:col>
      <xdr:colOff>31750</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83820</xdr:rowOff>
    </xdr:from>
    <xdr:to>
      <xdr:col>69</xdr:col>
      <xdr:colOff>142875</xdr:colOff>
      <xdr:row>19</xdr:row>
      <xdr:rowOff>13970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170197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分子となる扶助費（経常・一般財源）は前年度比△</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百万円となり、分母となる歳入（経常・一般財源）が主に町民税（法人）の増により増となったことにより比率が下落している。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99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139700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歳出額は主に国民健康保険及び介護保険事業特別会計に対する繰出金の増により増となったが、分母となる歳入（経常・一般財源）が主に町民税（法人）の増により増となったことにより比率が下落し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55</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319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38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38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168910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102887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8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分子となる補助費等（経常・一般財源）は前年度比△</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百万円となり、分母となる歳入（経常・一般財源）が主に町民税（法人）の増により増となったことにより比率が下落している。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39</xdr:row>
      <xdr:rowOff>130810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40588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39</xdr:row>
      <xdr:rowOff>130810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81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66040</xdr:rowOff>
    </xdr:from>
    <xdr:to>
      <xdr:col>73</xdr:col>
      <xdr:colOff>180975</xdr:colOff>
      <xdr:row>39</xdr:row>
      <xdr:rowOff>130810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5811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38</xdr:row>
      <xdr:rowOff>66040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75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xdr:rowOff>
    </xdr:from>
    <xdr:to>
      <xdr:col>69</xdr:col>
      <xdr:colOff>142875</xdr:colOff>
      <xdr:row>38</xdr:row>
      <xdr:rowOff>116840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101617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分子となる公債費（経常・一般財源）は、前年度比＋</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百万円となったが、分母となる歳入（経常・一般財源）が主に町民税（法人）の増により増となったことにより比率が下落している。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94996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246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114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113285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0703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131589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分子となる歳出額は、主に物件費の増等により前年度比</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百万円となったが、分母となる歳入（経常・一般財源）が主に町民税（法人）の増により増となったことにより比率が下落している。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76708</xdr:rowOff>
    </xdr:from>
    <xdr:to>
      <xdr:col>82</xdr:col>
      <xdr:colOff>107950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64008"/>
          <a:ext cx="8382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17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145287</xdr:rowOff>
    </xdr:from>
    <xdr:to>
      <xdr:col>69</xdr:col>
      <xdr:colOff>92075</xdr:colOff>
      <xdr:row>78</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75487"/>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25908</xdr:rowOff>
    </xdr:from>
    <xdr:to>
      <xdr:col>82</xdr:col>
      <xdr:colOff>158750</xdr:colOff>
      <xdr:row>74</xdr:row>
      <xdr:rowOff>127508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42435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5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80281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125277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111074</xdr:rowOff>
    </xdr:from>
    <xdr:to>
      <xdr:col>29</xdr:col>
      <xdr:colOff>127000</xdr:colOff>
      <xdr:row>20</xdr:row>
      <xdr:rowOff>115100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587699"/>
          <a:ext cx="647700" cy="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108572</xdr:rowOff>
    </xdr:from>
    <xdr:to>
      <xdr:col>26</xdr:col>
      <xdr:colOff>50800</xdr:colOff>
      <xdr:row>20</xdr:row>
      <xdr:rowOff>111074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585197"/>
          <a:ext cx="698500" cy="2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108572</xdr:rowOff>
    </xdr:from>
    <xdr:to>
      <xdr:col>22</xdr:col>
      <xdr:colOff>114300</xdr:colOff>
      <xdr:row>20</xdr:row>
      <xdr:rowOff>110350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85197"/>
          <a:ext cx="698500" cy="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7125</xdr:rowOff>
    </xdr:from>
    <xdr:to>
      <xdr:col>22</xdr:col>
      <xdr:colOff>165100</xdr:colOff>
      <xdr:row>17</xdr:row>
      <xdr:rowOff>108725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118902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93878</xdr:rowOff>
    </xdr:from>
    <xdr:to>
      <xdr:col>18</xdr:col>
      <xdr:colOff>177800</xdr:colOff>
      <xdr:row>20</xdr:row>
      <xdr:rowOff>110350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570503"/>
          <a:ext cx="698500" cy="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30036</xdr:rowOff>
    </xdr:from>
    <xdr:to>
      <xdr:col>19</xdr:col>
      <xdr:colOff>38100</xdr:colOff>
      <xdr:row>17</xdr:row>
      <xdr:rowOff>131636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141813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52083</xdr:rowOff>
    </xdr:from>
    <xdr:to>
      <xdr:col>15</xdr:col>
      <xdr:colOff>101600</xdr:colOff>
      <xdr:row>17</xdr:row>
      <xdr:rowOff>153683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64300</xdr:rowOff>
    </xdr:from>
    <xdr:to>
      <xdr:col>29</xdr:col>
      <xdr:colOff>177800</xdr:colOff>
      <xdr:row>20</xdr:row>
      <xdr:rowOff>165900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540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144327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4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60274</xdr:rowOff>
    </xdr:from>
    <xdr:to>
      <xdr:col>26</xdr:col>
      <xdr:colOff>101600</xdr:colOff>
      <xdr:row>20</xdr:row>
      <xdr:rowOff>161874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53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146651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62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57772</xdr:rowOff>
    </xdr:from>
    <xdr:to>
      <xdr:col>22</xdr:col>
      <xdr:colOff>165100</xdr:colOff>
      <xdr:row>20</xdr:row>
      <xdr:rowOff>159372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53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144149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62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59550</xdr:rowOff>
    </xdr:from>
    <xdr:to>
      <xdr:col>19</xdr:col>
      <xdr:colOff>38100</xdr:colOff>
      <xdr:row>20</xdr:row>
      <xdr:rowOff>161150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3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145927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6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43078</xdr:rowOff>
    </xdr:from>
    <xdr:to>
      <xdr:col>15</xdr:col>
      <xdr:colOff>101600</xdr:colOff>
      <xdr:row>20</xdr:row>
      <xdr:rowOff>144678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19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129455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0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292833</xdr:rowOff>
    </xdr:from>
    <xdr:to>
      <xdr:col>29</xdr:col>
      <xdr:colOff>127000</xdr:colOff>
      <xdr:row>36</xdr:row>
      <xdr:rowOff>74324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03183"/>
          <a:ext cx="647700" cy="12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292833</xdr:rowOff>
    </xdr:from>
    <xdr:to>
      <xdr:col>26</xdr:col>
      <xdr:colOff>50800</xdr:colOff>
      <xdr:row>35</xdr:row>
      <xdr:rowOff>307366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03183"/>
          <a:ext cx="698500" cy="14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276635</xdr:rowOff>
    </xdr:from>
    <xdr:to>
      <xdr:col>22</xdr:col>
      <xdr:colOff>114300</xdr:colOff>
      <xdr:row>35</xdr:row>
      <xdr:rowOff>307366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86985"/>
          <a:ext cx="698500" cy="30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329097</xdr:rowOff>
    </xdr:from>
    <xdr:to>
      <xdr:col>22</xdr:col>
      <xdr:colOff>165100</xdr:colOff>
      <xdr:row>35</xdr:row>
      <xdr:rowOff>87797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97974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36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276635</xdr:rowOff>
    </xdr:from>
    <xdr:to>
      <xdr:col>18</xdr:col>
      <xdr:colOff>177800</xdr:colOff>
      <xdr:row>35</xdr:row>
      <xdr:rowOff>290906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86985"/>
          <a:ext cx="698500" cy="14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325406</xdr:rowOff>
    </xdr:from>
    <xdr:to>
      <xdr:col>19</xdr:col>
      <xdr:colOff>38100</xdr:colOff>
      <xdr:row>35</xdr:row>
      <xdr:rowOff>84106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94283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318450</xdr:rowOff>
    </xdr:from>
    <xdr:to>
      <xdr:col>15</xdr:col>
      <xdr:colOff>101600</xdr:colOff>
      <xdr:row>35</xdr:row>
      <xdr:rowOff>77150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87328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23524</xdr:rowOff>
    </xdr:from>
    <xdr:to>
      <xdr:col>29</xdr:col>
      <xdr:colOff>177800</xdr:colOff>
      <xdr:row>36</xdr:row>
      <xdr:rowOff>125124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7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338501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4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242033</xdr:rowOff>
    </xdr:from>
    <xdr:to>
      <xdr:col>26</xdr:col>
      <xdr:colOff>101600</xdr:colOff>
      <xdr:row>36</xdr:row>
      <xdr:rowOff>733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2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328410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3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256566</xdr:rowOff>
    </xdr:from>
    <xdr:to>
      <xdr:col>22</xdr:col>
      <xdr:colOff>165100</xdr:colOff>
      <xdr:row>36</xdr:row>
      <xdr:rowOff>15266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66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225835</xdr:rowOff>
    </xdr:from>
    <xdr:to>
      <xdr:col>19</xdr:col>
      <xdr:colOff>38100</xdr:colOff>
      <xdr:row>35</xdr:row>
      <xdr:rowOff>327435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312212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2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240106</xdr:rowOff>
    </xdr:from>
    <xdr:to>
      <xdr:col>15</xdr:col>
      <xdr:colOff>101600</xdr:colOff>
      <xdr:row>35</xdr:row>
      <xdr:rowOff>341706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5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326483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3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18,386
18,231
6.55
8,330,816
7,722,735
529,920
4,400,982
7,137,254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34316</xdr:rowOff>
    </xdr:from>
    <xdr:to>
      <xdr:col>24</xdr:col>
      <xdr:colOff>63500</xdr:colOff>
      <xdr:row>38</xdr:row>
      <xdr:rowOff>61219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549416"/>
          <a:ext cx="838200" cy="2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61219</xdr:rowOff>
    </xdr:from>
    <xdr:to>
      <xdr:col>19</xdr:col>
      <xdr:colOff>177800</xdr:colOff>
      <xdr:row>38</xdr:row>
      <xdr:rowOff>123269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576319"/>
          <a:ext cx="889000" cy="6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111411</xdr:rowOff>
    </xdr:from>
    <xdr:to>
      <xdr:col>15</xdr:col>
      <xdr:colOff>50800</xdr:colOff>
      <xdr:row>38</xdr:row>
      <xdr:rowOff>123269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626511"/>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8790</xdr:rowOff>
    </xdr:from>
    <xdr:to>
      <xdr:col>15</xdr:col>
      <xdr:colOff>101600</xdr:colOff>
      <xdr:row>36</xdr:row>
      <xdr:rowOff>110390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126917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91394</xdr:rowOff>
    </xdr:from>
    <xdr:to>
      <xdr:col>10</xdr:col>
      <xdr:colOff>114300</xdr:colOff>
      <xdr:row>38</xdr:row>
      <xdr:rowOff>111411</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06494"/>
          <a:ext cx="8890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24349</xdr:rowOff>
    </xdr:from>
    <xdr:to>
      <xdr:col>10</xdr:col>
      <xdr:colOff>165100</xdr:colOff>
      <xdr:row>36</xdr:row>
      <xdr:rowOff>125949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142476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33336</xdr:rowOff>
    </xdr:from>
    <xdr:to>
      <xdr:col>6</xdr:col>
      <xdr:colOff>38100</xdr:colOff>
      <xdr:row>36</xdr:row>
      <xdr:rowOff>134936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151463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154965</xdr:rowOff>
    </xdr:from>
    <xdr:to>
      <xdr:col>24</xdr:col>
      <xdr:colOff>114300</xdr:colOff>
      <xdr:row>38</xdr:row>
      <xdr:rowOff>85116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69892</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10419</xdr:rowOff>
    </xdr:from>
    <xdr:to>
      <xdr:col>20</xdr:col>
      <xdr:colOff>38100</xdr:colOff>
      <xdr:row>38</xdr:row>
      <xdr:rowOff>112019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103146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1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72469</xdr:rowOff>
    </xdr:from>
    <xdr:to>
      <xdr:col>15</xdr:col>
      <xdr:colOff>101600</xdr:colOff>
      <xdr:row>39</xdr:row>
      <xdr:rowOff>2619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165196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8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60611</xdr:rowOff>
    </xdr:from>
    <xdr:to>
      <xdr:col>10</xdr:col>
      <xdr:colOff>165100</xdr:colOff>
      <xdr:row>38</xdr:row>
      <xdr:rowOff>162211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5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153338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6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40594</xdr:rowOff>
    </xdr:from>
    <xdr:to>
      <xdr:col>6</xdr:col>
      <xdr:colOff>38100</xdr:colOff>
      <xdr:row>38</xdr:row>
      <xdr:rowOff>142194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133321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152784</xdr:rowOff>
    </xdr:from>
    <xdr:to>
      <xdr:col>24</xdr:col>
      <xdr:colOff>63500</xdr:colOff>
      <xdr:row>56</xdr:row>
      <xdr:rowOff>161646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753984"/>
          <a:ext cx="838200" cy="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152784</xdr:rowOff>
    </xdr:from>
    <xdr:to>
      <xdr:col>19</xdr:col>
      <xdr:colOff>177800</xdr:colOff>
      <xdr:row>57</xdr:row>
      <xdr:rowOff>102090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53984"/>
          <a:ext cx="889000" cy="12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102090</xdr:rowOff>
    </xdr:from>
    <xdr:to>
      <xdr:col>15</xdr:col>
      <xdr:colOff>50800</xdr:colOff>
      <xdr:row>57</xdr:row>
      <xdr:rowOff>129271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74740"/>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xdr:rowOff>
    </xdr:from>
    <xdr:to>
      <xdr:col>15</xdr:col>
      <xdr:colOff>101600</xdr:colOff>
      <xdr:row>56</xdr:row>
      <xdr:rowOff>112471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128998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3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129271</xdr:rowOff>
    </xdr:from>
    <xdr:to>
      <xdr:col>10</xdr:col>
      <xdr:colOff>114300</xdr:colOff>
      <xdr:row>57</xdr:row>
      <xdr:rowOff>163866</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01921"/>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65332</xdr:rowOff>
    </xdr:from>
    <xdr:to>
      <xdr:col>10</xdr:col>
      <xdr:colOff>165100</xdr:colOff>
      <xdr:row>55</xdr:row>
      <xdr:rowOff>166932</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12009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27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69752</xdr:rowOff>
    </xdr:from>
    <xdr:to>
      <xdr:col>6</xdr:col>
      <xdr:colOff>38100</xdr:colOff>
      <xdr:row>56</xdr:row>
      <xdr:rowOff>171352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7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16429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110846</xdr:rowOff>
    </xdr:from>
    <xdr:to>
      <xdr:col>24</xdr:col>
      <xdr:colOff>114300</xdr:colOff>
      <xdr:row>57</xdr:row>
      <xdr:rowOff>40996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89273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101984</xdr:rowOff>
    </xdr:from>
    <xdr:to>
      <xdr:col>20</xdr:col>
      <xdr:colOff>38100</xdr:colOff>
      <xdr:row>57</xdr:row>
      <xdr:rowOff>32134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23261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7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51290</xdr:rowOff>
    </xdr:from>
    <xdr:to>
      <xdr:col>15</xdr:col>
      <xdr:colOff>101600</xdr:colOff>
      <xdr:row>57</xdr:row>
      <xdr:rowOff>152890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78471</xdr:rowOff>
    </xdr:from>
    <xdr:to>
      <xdr:col>10</xdr:col>
      <xdr:colOff>165100</xdr:colOff>
      <xdr:row>58</xdr:row>
      <xdr:rowOff>8621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171198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4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113066</xdr:rowOff>
    </xdr:from>
    <xdr:to>
      <xdr:col>6</xdr:col>
      <xdr:colOff>38100</xdr:colOff>
      <xdr:row>58</xdr:row>
      <xdr:rowOff>43216</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34343</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83693</xdr:rowOff>
    </xdr:from>
    <xdr:to>
      <xdr:col>24</xdr:col>
      <xdr:colOff>63500</xdr:colOff>
      <xdr:row>78</xdr:row>
      <xdr:rowOff>110691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6793"/>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105479</xdr:rowOff>
    </xdr:from>
    <xdr:to>
      <xdr:col>19</xdr:col>
      <xdr:colOff>177800</xdr:colOff>
      <xdr:row>78</xdr:row>
      <xdr:rowOff>110691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7857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105479</xdr:rowOff>
    </xdr:from>
    <xdr:to>
      <xdr:col>15</xdr:col>
      <xdr:colOff>50800</xdr:colOff>
      <xdr:row>78</xdr:row>
      <xdr:rowOff>126487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78579"/>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113178</xdr:rowOff>
    </xdr:from>
    <xdr:to>
      <xdr:col>15</xdr:col>
      <xdr:colOff>101600</xdr:colOff>
      <xdr:row>78</xdr:row>
      <xdr:rowOff>43328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59855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126487</xdr:rowOff>
    </xdr:from>
    <xdr:to>
      <xdr:col>10</xdr:col>
      <xdr:colOff>114300</xdr:colOff>
      <xdr:row>78</xdr:row>
      <xdr:rowOff>130876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99587"/>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119555</xdr:rowOff>
    </xdr:from>
    <xdr:to>
      <xdr:col>10</xdr:col>
      <xdr:colOff>165100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117177</xdr:rowOff>
    </xdr:from>
    <xdr:to>
      <xdr:col>6</xdr:col>
      <xdr:colOff>38100</xdr:colOff>
      <xdr:row>78</xdr:row>
      <xdr:rowOff>47327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63854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32893</xdr:rowOff>
    </xdr:from>
    <xdr:to>
      <xdr:col>24</xdr:col>
      <xdr:colOff>114300</xdr:colOff>
      <xdr:row>78</xdr:row>
      <xdr:rowOff>134493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119270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2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59891</xdr:rowOff>
    </xdr:from>
    <xdr:to>
      <xdr:col>20</xdr:col>
      <xdr:colOff>38100</xdr:colOff>
      <xdr:row>78</xdr:row>
      <xdr:rowOff>161491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3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152618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2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54679</xdr:rowOff>
    </xdr:from>
    <xdr:to>
      <xdr:col>15</xdr:col>
      <xdr:colOff>101600</xdr:colOff>
      <xdr:row>78</xdr:row>
      <xdr:rowOff>156279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147406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75687</xdr:rowOff>
    </xdr:from>
    <xdr:to>
      <xdr:col>10</xdr:col>
      <xdr:colOff>165100</xdr:colOff>
      <xdr:row>79</xdr:row>
      <xdr:rowOff>5837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168414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80076</xdr:rowOff>
    </xdr:from>
    <xdr:to>
      <xdr:col>6</xdr:col>
      <xdr:colOff>38100</xdr:colOff>
      <xdr:row>79</xdr:row>
      <xdr:rowOff>10226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1353</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45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116709</xdr:rowOff>
    </xdr:from>
    <xdr:to>
      <xdr:col>24</xdr:col>
      <xdr:colOff>63500</xdr:colOff>
      <xdr:row>97</xdr:row>
      <xdr:rowOff>8832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404459"/>
          <a:ext cx="838200" cy="23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8832</xdr:rowOff>
    </xdr:from>
    <xdr:to>
      <xdr:col>19</xdr:col>
      <xdr:colOff>177800</xdr:colOff>
      <xdr:row>97</xdr:row>
      <xdr:rowOff>39039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39482"/>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39039</xdr:rowOff>
    </xdr:from>
    <xdr:to>
      <xdr:col>15</xdr:col>
      <xdr:colOff>50800</xdr:colOff>
      <xdr:row>97</xdr:row>
      <xdr:rowOff>62705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69689"/>
          <a:ext cx="889000" cy="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101614</xdr:rowOff>
    </xdr:from>
    <xdr:to>
      <xdr:col>15</xdr:col>
      <xdr:colOff>101600</xdr:colOff>
      <xdr:row>97</xdr:row>
      <xdr:rowOff>31764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59124</xdr:rowOff>
    </xdr:from>
    <xdr:to>
      <xdr:col>10</xdr:col>
      <xdr:colOff>114300</xdr:colOff>
      <xdr:row>97</xdr:row>
      <xdr:rowOff>62705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689774"/>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130603</xdr:rowOff>
    </xdr:from>
    <xdr:to>
      <xdr:col>10</xdr:col>
      <xdr:colOff>165100</xdr:colOff>
      <xdr:row>97</xdr:row>
      <xdr:rowOff>60753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77280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137951</xdr:rowOff>
    </xdr:from>
    <xdr:to>
      <xdr:col>6</xdr:col>
      <xdr:colOff>38100</xdr:colOff>
      <xdr:row>97</xdr:row>
      <xdr:rowOff>68101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84628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65909</xdr:rowOff>
    </xdr:from>
    <xdr:to>
      <xdr:col>24</xdr:col>
      <xdr:colOff>114300</xdr:colOff>
      <xdr:row>95</xdr:row>
      <xdr:rowOff>167509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44336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129482</xdr:rowOff>
    </xdr:from>
    <xdr:to>
      <xdr:col>20</xdr:col>
      <xdr:colOff>38100</xdr:colOff>
      <xdr:row>97</xdr:row>
      <xdr:rowOff>59632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50759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8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159689</xdr:rowOff>
    </xdr:from>
    <xdr:to>
      <xdr:col>15</xdr:col>
      <xdr:colOff>101600</xdr:colOff>
      <xdr:row>97</xdr:row>
      <xdr:rowOff>89839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80966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7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11905</xdr:rowOff>
    </xdr:from>
    <xdr:to>
      <xdr:col>10</xdr:col>
      <xdr:colOff>165100</xdr:colOff>
      <xdr:row>97</xdr:row>
      <xdr:rowOff>113505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4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104632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8324</xdr:rowOff>
    </xdr:from>
    <xdr:to>
      <xdr:col>6</xdr:col>
      <xdr:colOff>38100</xdr:colOff>
      <xdr:row>97</xdr:row>
      <xdr:rowOff>109924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101051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128805</xdr:rowOff>
    </xdr:from>
    <xdr:to>
      <xdr:col>55</xdr:col>
      <xdr:colOff>0</xdr:colOff>
      <xdr:row>37</xdr:row>
      <xdr:rowOff>90693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58105"/>
          <a:ext cx="838200" cy="4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128805</xdr:rowOff>
    </xdr:from>
    <xdr:to>
      <xdr:col>50</xdr:col>
      <xdr:colOff>114300</xdr:colOff>
      <xdr:row>37</xdr:row>
      <xdr:rowOff>92732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58105"/>
          <a:ext cx="889000" cy="47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92732</xdr:rowOff>
    </xdr:from>
    <xdr:to>
      <xdr:col>45</xdr:col>
      <xdr:colOff>177800</xdr:colOff>
      <xdr:row>37</xdr:row>
      <xdr:rowOff>137570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36382"/>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111111</xdr:rowOff>
    </xdr:from>
    <xdr:to>
      <xdr:col>46</xdr:col>
      <xdr:colOff>38100</xdr:colOff>
      <xdr:row>37</xdr:row>
      <xdr:rowOff>41261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57788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137570</xdr:rowOff>
    </xdr:from>
    <xdr:to>
      <xdr:col>41</xdr:col>
      <xdr:colOff>50800</xdr:colOff>
      <xdr:row>37</xdr:row>
      <xdr:rowOff>141145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1220"/>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112839</xdr:rowOff>
    </xdr:from>
    <xdr:to>
      <xdr:col>41</xdr:col>
      <xdr:colOff>101600</xdr:colOff>
      <xdr:row>37</xdr:row>
      <xdr:rowOff>42989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59516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141295</xdr:rowOff>
    </xdr:from>
    <xdr:to>
      <xdr:col>36</xdr:col>
      <xdr:colOff>165100</xdr:colOff>
      <xdr:row>37</xdr:row>
      <xdr:rowOff>71445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87972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39893</xdr:rowOff>
    </xdr:from>
    <xdr:to>
      <xdr:col>55</xdr:col>
      <xdr:colOff>50800</xdr:colOff>
      <xdr:row>37</xdr:row>
      <xdr:rowOff>141493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126270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9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78005</xdr:rowOff>
    </xdr:from>
    <xdr:to>
      <xdr:col>50</xdr:col>
      <xdr:colOff>165100</xdr:colOff>
      <xdr:row>35</xdr:row>
      <xdr:rowOff>8155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9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170732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00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41932</xdr:rowOff>
    </xdr:from>
    <xdr:to>
      <xdr:col>46</xdr:col>
      <xdr:colOff>38100</xdr:colOff>
      <xdr:row>37</xdr:row>
      <xdr:rowOff>143532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134659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86770</xdr:rowOff>
    </xdr:from>
    <xdr:to>
      <xdr:col>41</xdr:col>
      <xdr:colOff>101600</xdr:colOff>
      <xdr:row>38</xdr:row>
      <xdr:rowOff>16920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8046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90345</xdr:rowOff>
    </xdr:from>
    <xdr:to>
      <xdr:col>36</xdr:col>
      <xdr:colOff>165100</xdr:colOff>
      <xdr:row>38</xdr:row>
      <xdr:rowOff>20495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11622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2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38118</xdr:rowOff>
    </xdr:from>
    <xdr:to>
      <xdr:col>55</xdr:col>
      <xdr:colOff>0</xdr:colOff>
      <xdr:row>58</xdr:row>
      <xdr:rowOff>76409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82218"/>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149336</xdr:rowOff>
    </xdr:from>
    <xdr:to>
      <xdr:col>50</xdr:col>
      <xdr:colOff>114300</xdr:colOff>
      <xdr:row>58</xdr:row>
      <xdr:rowOff>38118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579086"/>
          <a:ext cx="889000" cy="40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149336</xdr:rowOff>
    </xdr:from>
    <xdr:to>
      <xdr:col>45</xdr:col>
      <xdr:colOff>177800</xdr:colOff>
      <xdr:row>58</xdr:row>
      <xdr:rowOff>69417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79086"/>
          <a:ext cx="889000" cy="4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3312</xdr:rowOff>
    </xdr:from>
    <xdr:to>
      <xdr:col>46</xdr:col>
      <xdr:colOff>38100</xdr:colOff>
      <xdr:row>57</xdr:row>
      <xdr:rowOff>104912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96039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69417</xdr:rowOff>
    </xdr:from>
    <xdr:to>
      <xdr:col>41</xdr:col>
      <xdr:colOff>50800</xdr:colOff>
      <xdr:row>58</xdr:row>
      <xdr:rowOff>152257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13517"/>
          <a:ext cx="889000" cy="8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56610</xdr:rowOff>
    </xdr:from>
    <xdr:to>
      <xdr:col>41</xdr:col>
      <xdr:colOff>101600</xdr:colOff>
      <xdr:row>57</xdr:row>
      <xdr:rowOff>158210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79973</xdr:rowOff>
    </xdr:from>
    <xdr:to>
      <xdr:col>36</xdr:col>
      <xdr:colOff>165100</xdr:colOff>
      <xdr:row>58</xdr:row>
      <xdr:rowOff>10123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26650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25609</xdr:rowOff>
    </xdr:from>
    <xdr:to>
      <xdr:col>55</xdr:col>
      <xdr:colOff>50800</xdr:colOff>
      <xdr:row>58</xdr:row>
      <xdr:rowOff>127209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111986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158768</xdr:rowOff>
    </xdr:from>
    <xdr:to>
      <xdr:col>50</xdr:col>
      <xdr:colOff>165100</xdr:colOff>
      <xdr:row>58</xdr:row>
      <xdr:rowOff>88918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80045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2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98536</xdr:rowOff>
    </xdr:from>
    <xdr:to>
      <xdr:col>46</xdr:col>
      <xdr:colOff>38100</xdr:colOff>
      <xdr:row>56</xdr:row>
      <xdr:rowOff>28686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45213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930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18617</xdr:rowOff>
    </xdr:from>
    <xdr:to>
      <xdr:col>41</xdr:col>
      <xdr:colOff>101600</xdr:colOff>
      <xdr:row>58</xdr:row>
      <xdr:rowOff>120217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111344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101457</xdr:rowOff>
    </xdr:from>
    <xdr:to>
      <xdr:col>36</xdr:col>
      <xdr:colOff>165100</xdr:colOff>
      <xdr:row>59</xdr:row>
      <xdr:rowOff>31607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22734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3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16704</xdr:rowOff>
    </xdr:from>
    <xdr:to>
      <xdr:col>55</xdr:col>
      <xdr:colOff>0</xdr:colOff>
      <xdr:row>78</xdr:row>
      <xdr:rowOff>91222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89804"/>
          <a:ext cx="838200" cy="7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15954</xdr:rowOff>
    </xdr:from>
    <xdr:to>
      <xdr:col>50</xdr:col>
      <xdr:colOff>114300</xdr:colOff>
      <xdr:row>78</xdr:row>
      <xdr:rowOff>16704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874704"/>
          <a:ext cx="889000" cy="5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15954</xdr:rowOff>
    </xdr:from>
    <xdr:to>
      <xdr:col>45</xdr:col>
      <xdr:colOff>177800</xdr:colOff>
      <xdr:row>78</xdr:row>
      <xdr:rowOff>19886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74704"/>
          <a:ext cx="889000" cy="51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119455</xdr:rowOff>
    </xdr:from>
    <xdr:to>
      <xdr:col>46</xdr:col>
      <xdr:colOff>38100</xdr:colOff>
      <xdr:row>78</xdr:row>
      <xdr:rowOff>49605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40732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19886</xdr:rowOff>
    </xdr:from>
    <xdr:to>
      <xdr:col>41</xdr:col>
      <xdr:colOff>50800</xdr:colOff>
      <xdr:row>78</xdr:row>
      <xdr:rowOff>136161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392986"/>
          <a:ext cx="889000" cy="1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161741</xdr:rowOff>
    </xdr:from>
    <xdr:to>
      <xdr:col>41</xdr:col>
      <xdr:colOff>101600</xdr:colOff>
      <xdr:row>78</xdr:row>
      <xdr:rowOff>91891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170464</xdr:rowOff>
    </xdr:from>
    <xdr:to>
      <xdr:col>36</xdr:col>
      <xdr:colOff>165100</xdr:colOff>
      <xdr:row>78</xdr:row>
      <xdr:rowOff>100614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40422</xdr:rowOff>
    </xdr:from>
    <xdr:to>
      <xdr:col>55</xdr:col>
      <xdr:colOff>50800</xdr:colOff>
      <xdr:row>78</xdr:row>
      <xdr:rowOff>142022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155986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137354</xdr:rowOff>
    </xdr:from>
    <xdr:to>
      <xdr:col>50</xdr:col>
      <xdr:colOff>165100</xdr:colOff>
      <xdr:row>78</xdr:row>
      <xdr:rowOff>67504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58631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136604</xdr:rowOff>
    </xdr:from>
    <xdr:to>
      <xdr:col>46</xdr:col>
      <xdr:colOff>38100</xdr:colOff>
      <xdr:row>75</xdr:row>
      <xdr:rowOff>66754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8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83281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50795" y="1259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140536</xdr:rowOff>
    </xdr:from>
    <xdr:to>
      <xdr:col>41</xdr:col>
      <xdr:colOff>101600</xdr:colOff>
      <xdr:row>78</xdr:row>
      <xdr:rowOff>70686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4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85361</xdr:rowOff>
    </xdr:from>
    <xdr:to>
      <xdr:col>36</xdr:col>
      <xdr:colOff>165100</xdr:colOff>
      <xdr:row>79</xdr:row>
      <xdr:rowOff>15511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6638</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551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58652</xdr:rowOff>
    </xdr:from>
    <xdr:to>
      <xdr:col>55</xdr:col>
      <xdr:colOff>0</xdr:colOff>
      <xdr:row>98</xdr:row>
      <xdr:rowOff>74947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60752"/>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74947</xdr:rowOff>
    </xdr:from>
    <xdr:to>
      <xdr:col>50</xdr:col>
      <xdr:colOff>114300</xdr:colOff>
      <xdr:row>98</xdr:row>
      <xdr:rowOff>91649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77047"/>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91649</xdr:rowOff>
    </xdr:from>
    <xdr:to>
      <xdr:col>45</xdr:col>
      <xdr:colOff>177800</xdr:colOff>
      <xdr:row>98</xdr:row>
      <xdr:rowOff>105753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93749"/>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52805</xdr:rowOff>
    </xdr:from>
    <xdr:to>
      <xdr:col>46</xdr:col>
      <xdr:colOff>38100</xdr:colOff>
      <xdr:row>97</xdr:row>
      <xdr:rowOff>154405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170932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67134</xdr:rowOff>
    </xdr:from>
    <xdr:to>
      <xdr:col>41</xdr:col>
      <xdr:colOff>50800</xdr:colOff>
      <xdr:row>98</xdr:row>
      <xdr:rowOff>105753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69234"/>
          <a:ext cx="889000" cy="3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88461</xdr:rowOff>
    </xdr:from>
    <xdr:to>
      <xdr:col>41</xdr:col>
      <xdr:colOff>101600</xdr:colOff>
      <xdr:row>98</xdr:row>
      <xdr:rowOff>18611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35138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90016</xdr:rowOff>
    </xdr:from>
    <xdr:to>
      <xdr:col>36</xdr:col>
      <xdr:colOff>165100</xdr:colOff>
      <xdr:row>98</xdr:row>
      <xdr:rowOff>20166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7852</xdr:rowOff>
    </xdr:from>
    <xdr:to>
      <xdr:col>55</xdr:col>
      <xdr:colOff>50800</xdr:colOff>
      <xdr:row>98</xdr:row>
      <xdr:rowOff>109452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94229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24147</xdr:rowOff>
    </xdr:from>
    <xdr:to>
      <xdr:col>50</xdr:col>
      <xdr:colOff>165100</xdr:colOff>
      <xdr:row>98</xdr:row>
      <xdr:rowOff>125747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116874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40849</xdr:rowOff>
    </xdr:from>
    <xdr:to>
      <xdr:col>46</xdr:col>
      <xdr:colOff>38100</xdr:colOff>
      <xdr:row>98</xdr:row>
      <xdr:rowOff>142449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4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133576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3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54953</xdr:rowOff>
    </xdr:from>
    <xdr:to>
      <xdr:col>41</xdr:col>
      <xdr:colOff>101600</xdr:colOff>
      <xdr:row>98</xdr:row>
      <xdr:rowOff>156553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5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147680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4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16334</xdr:rowOff>
    </xdr:from>
    <xdr:to>
      <xdr:col>36</xdr:col>
      <xdr:colOff>165100</xdr:colOff>
      <xdr:row>98</xdr:row>
      <xdr:rowOff>117934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1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109061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41890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844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41890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44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141977</xdr:rowOff>
    </xdr:from>
    <xdr:to>
      <xdr:col>76</xdr:col>
      <xdr:colOff>165100</xdr:colOff>
      <xdr:row>39</xdr:row>
      <xdr:rowOff>72127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88654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150614</xdr:rowOff>
    </xdr:from>
    <xdr:to>
      <xdr:col>72</xdr:col>
      <xdr:colOff>38100</xdr:colOff>
      <xdr:row>39</xdr:row>
      <xdr:rowOff>80764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97291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158844</xdr:rowOff>
    </xdr:from>
    <xdr:to>
      <xdr:col>67</xdr:col>
      <xdr:colOff>101600</xdr:colOff>
      <xdr:row>39</xdr:row>
      <xdr:rowOff>88994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105521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130200</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162540</xdr:rowOff>
    </xdr:from>
    <xdr:to>
      <xdr:col>76</xdr:col>
      <xdr:colOff>165100</xdr:colOff>
      <xdr:row>39</xdr:row>
      <xdr:rowOff>92690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83817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7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22515</xdr:rowOff>
    </xdr:from>
    <xdr:to>
      <xdr:col>85</xdr:col>
      <xdr:colOff>127000</xdr:colOff>
      <xdr:row>78</xdr:row>
      <xdr:rowOff>24961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95615"/>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24961</xdr:rowOff>
    </xdr:from>
    <xdr:to>
      <xdr:col>81</xdr:col>
      <xdr:colOff>50800</xdr:colOff>
      <xdr:row>78</xdr:row>
      <xdr:rowOff>25419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9806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24527</xdr:rowOff>
    </xdr:from>
    <xdr:to>
      <xdr:col>76</xdr:col>
      <xdr:colOff>114300</xdr:colOff>
      <xdr:row>78</xdr:row>
      <xdr:rowOff>25419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9762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21614</xdr:rowOff>
    </xdr:from>
    <xdr:to>
      <xdr:col>76</xdr:col>
      <xdr:colOff>165100</xdr:colOff>
      <xdr:row>77</xdr:row>
      <xdr:rowOff>123214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139741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9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24527</xdr:rowOff>
    </xdr:from>
    <xdr:to>
      <xdr:col>71</xdr:col>
      <xdr:colOff>177800</xdr:colOff>
      <xdr:row>78</xdr:row>
      <xdr:rowOff>25895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97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17549</xdr:rowOff>
    </xdr:from>
    <xdr:to>
      <xdr:col>72</xdr:col>
      <xdr:colOff>38100</xdr:colOff>
      <xdr:row>77</xdr:row>
      <xdr:rowOff>119149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135676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26036</xdr:rowOff>
    </xdr:from>
    <xdr:to>
      <xdr:col>67</xdr:col>
      <xdr:colOff>101600</xdr:colOff>
      <xdr:row>77</xdr:row>
      <xdr:rowOff>127636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144163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143165</xdr:rowOff>
    </xdr:from>
    <xdr:to>
      <xdr:col>85</xdr:col>
      <xdr:colOff>177800</xdr:colOff>
      <xdr:row>78</xdr:row>
      <xdr:rowOff>73315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58092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145611</xdr:rowOff>
    </xdr:from>
    <xdr:to>
      <xdr:col>81</xdr:col>
      <xdr:colOff>101600</xdr:colOff>
      <xdr:row>78</xdr:row>
      <xdr:rowOff>75761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4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66888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3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146069</xdr:rowOff>
    </xdr:from>
    <xdr:to>
      <xdr:col>76</xdr:col>
      <xdr:colOff>165100</xdr:colOff>
      <xdr:row>78</xdr:row>
      <xdr:rowOff>76219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67346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4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145177</xdr:rowOff>
    </xdr:from>
    <xdr:to>
      <xdr:col>72</xdr:col>
      <xdr:colOff>38100</xdr:colOff>
      <xdr:row>78</xdr:row>
      <xdr:rowOff>75327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66454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146545</xdr:rowOff>
    </xdr:from>
    <xdr:to>
      <xdr:col>67</xdr:col>
      <xdr:colOff>101600</xdr:colOff>
      <xdr:row>78</xdr:row>
      <xdr:rowOff>76695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67822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171238</xdr:rowOff>
    </xdr:from>
    <xdr:to>
      <xdr:col>85</xdr:col>
      <xdr:colOff>127000</xdr:colOff>
      <xdr:row>98</xdr:row>
      <xdr:rowOff>59717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458988"/>
          <a:ext cx="838200" cy="40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57395</xdr:rowOff>
    </xdr:from>
    <xdr:to>
      <xdr:col>81</xdr:col>
      <xdr:colOff>50800</xdr:colOff>
      <xdr:row>98</xdr:row>
      <xdr:rowOff>59717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59495"/>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148808</xdr:rowOff>
    </xdr:from>
    <xdr:to>
      <xdr:col>76</xdr:col>
      <xdr:colOff>114300</xdr:colOff>
      <xdr:row>98</xdr:row>
      <xdr:rowOff>57395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779458"/>
          <a:ext cx="889000" cy="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39047</xdr:rowOff>
    </xdr:from>
    <xdr:to>
      <xdr:col>76</xdr:col>
      <xdr:colOff>165100</xdr:colOff>
      <xdr:row>97</xdr:row>
      <xdr:rowOff>140647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157174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33054</xdr:rowOff>
    </xdr:from>
    <xdr:to>
      <xdr:col>71</xdr:col>
      <xdr:colOff>177800</xdr:colOff>
      <xdr:row>97</xdr:row>
      <xdr:rowOff>148808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663704"/>
          <a:ext cx="889000" cy="1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132325</xdr:rowOff>
    </xdr:from>
    <xdr:to>
      <xdr:col>72</xdr:col>
      <xdr:colOff>38100</xdr:colOff>
      <xdr:row>97</xdr:row>
      <xdr:rowOff>62475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79002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3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38142</xdr:rowOff>
    </xdr:from>
    <xdr:to>
      <xdr:col>67</xdr:col>
      <xdr:colOff>101600</xdr:colOff>
      <xdr:row>97</xdr:row>
      <xdr:rowOff>139742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130869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120438</xdr:rowOff>
    </xdr:from>
    <xdr:to>
      <xdr:col>85</xdr:col>
      <xdr:colOff>177800</xdr:colOff>
      <xdr:row>96</xdr:row>
      <xdr:rowOff>50588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143315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25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8917</xdr:rowOff>
    </xdr:from>
    <xdr:to>
      <xdr:col>81</xdr:col>
      <xdr:colOff>101600</xdr:colOff>
      <xdr:row>98</xdr:row>
      <xdr:rowOff>110517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101644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0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6595</xdr:rowOff>
    </xdr:from>
    <xdr:to>
      <xdr:col>76</xdr:col>
      <xdr:colOff>165100</xdr:colOff>
      <xdr:row>98</xdr:row>
      <xdr:rowOff>108195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0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99322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98008</xdr:rowOff>
    </xdr:from>
    <xdr:to>
      <xdr:col>72</xdr:col>
      <xdr:colOff>38100</xdr:colOff>
      <xdr:row>98</xdr:row>
      <xdr:rowOff>28158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2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19285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153704</xdr:rowOff>
    </xdr:from>
    <xdr:to>
      <xdr:col>67</xdr:col>
      <xdr:colOff>101600</xdr:colOff>
      <xdr:row>97</xdr:row>
      <xdr:rowOff>83854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100381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3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22017</xdr:rowOff>
    </xdr:from>
    <xdr:to>
      <xdr:col>116</xdr:col>
      <xdr:colOff>63500</xdr:colOff>
      <xdr:row>36</xdr:row>
      <xdr:rowOff>121595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022767"/>
          <a:ext cx="838200" cy="27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65224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8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79898</xdr:rowOff>
    </xdr:from>
    <xdr:to>
      <xdr:col>111</xdr:col>
      <xdr:colOff>177800</xdr:colOff>
      <xdr:row>36</xdr:row>
      <xdr:rowOff>121595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252098"/>
          <a:ext cx="8890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20418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53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79898</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252098"/>
          <a:ext cx="889000" cy="40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164064</xdr:rowOff>
    </xdr:from>
    <xdr:to>
      <xdr:col>107</xdr:col>
      <xdr:colOff>101600</xdr:colOff>
      <xdr:row>38</xdr:row>
      <xdr:rowOff>94214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85341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60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151536</xdr:rowOff>
    </xdr:from>
    <xdr:to>
      <xdr:col>102</xdr:col>
      <xdr:colOff>165100</xdr:colOff>
      <xdr:row>38</xdr:row>
      <xdr:rowOff>81686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98213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104353</xdr:rowOff>
    </xdr:from>
    <xdr:to>
      <xdr:col>98</xdr:col>
      <xdr:colOff>38100</xdr:colOff>
      <xdr:row>38</xdr:row>
      <xdr:rowOff>34503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51030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142667</xdr:rowOff>
    </xdr:from>
    <xdr:to>
      <xdr:col>116</xdr:col>
      <xdr:colOff>114300</xdr:colOff>
      <xdr:row>35</xdr:row>
      <xdr:rowOff>72817</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9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165544</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82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70795</xdr:rowOff>
    </xdr:from>
    <xdr:to>
      <xdr:col>112</xdr:col>
      <xdr:colOff>38100</xdr:colOff>
      <xdr:row>37</xdr:row>
      <xdr:rowOff>945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2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17472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0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29098</xdr:rowOff>
    </xdr:from>
    <xdr:to>
      <xdr:col>107</xdr:col>
      <xdr:colOff>101600</xdr:colOff>
      <xdr:row>36</xdr:row>
      <xdr:rowOff>130698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2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147225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597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94938</xdr:rowOff>
    </xdr:from>
    <xdr:to>
      <xdr:col>116</xdr:col>
      <xdr:colOff>63500</xdr:colOff>
      <xdr:row>59</xdr:row>
      <xdr:rowOff>94971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048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6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94883</xdr:rowOff>
    </xdr:from>
    <xdr:to>
      <xdr:col>111</xdr:col>
      <xdr:colOff>177800</xdr:colOff>
      <xdr:row>59</xdr:row>
      <xdr:rowOff>94938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210433"/>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127224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9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94829</xdr:rowOff>
    </xdr:from>
    <xdr:to>
      <xdr:col>107</xdr:col>
      <xdr:colOff>50800</xdr:colOff>
      <xdr:row>59</xdr:row>
      <xdr:rowOff>94883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0379"/>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29246</xdr:rowOff>
    </xdr:from>
    <xdr:to>
      <xdr:col>107</xdr:col>
      <xdr:colOff>101600</xdr:colOff>
      <xdr:row>59</xdr:row>
      <xdr:rowOff>130846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147373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2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94764</xdr:rowOff>
    </xdr:from>
    <xdr:to>
      <xdr:col>102</xdr:col>
      <xdr:colOff>114300</xdr:colOff>
      <xdr:row>59</xdr:row>
      <xdr:rowOff>94829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031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23662</xdr:rowOff>
    </xdr:from>
    <xdr:to>
      <xdr:col>102</xdr:col>
      <xdr:colOff>165100</xdr:colOff>
      <xdr:row>59</xdr:row>
      <xdr:rowOff>125262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3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141789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20897</xdr:rowOff>
    </xdr:from>
    <xdr:to>
      <xdr:col>98</xdr:col>
      <xdr:colOff>38100</xdr:colOff>
      <xdr:row>59</xdr:row>
      <xdr:rowOff>122497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3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139024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44171</xdr:rowOff>
    </xdr:from>
    <xdr:to>
      <xdr:col>116</xdr:col>
      <xdr:colOff>114300</xdr:colOff>
      <xdr:row>59</xdr:row>
      <xdr:rowOff>145771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151713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95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44138</xdr:rowOff>
    </xdr:from>
    <xdr:to>
      <xdr:col>112</xdr:col>
      <xdr:colOff>38100</xdr:colOff>
      <xdr:row>59</xdr:row>
      <xdr:rowOff>145738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5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136865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25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44083</xdr:rowOff>
    </xdr:from>
    <xdr:to>
      <xdr:col>107</xdr:col>
      <xdr:colOff>101600</xdr:colOff>
      <xdr:row>59</xdr:row>
      <xdr:rowOff>145683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136810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252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44029</xdr:rowOff>
    </xdr:from>
    <xdr:to>
      <xdr:col>102</xdr:col>
      <xdr:colOff>165100</xdr:colOff>
      <xdr:row>59</xdr:row>
      <xdr:rowOff>145629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136756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25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43964</xdr:rowOff>
    </xdr:from>
    <xdr:to>
      <xdr:col>98</xdr:col>
      <xdr:colOff>38100</xdr:colOff>
      <xdr:row>59</xdr:row>
      <xdr:rowOff>145564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136691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25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20028</xdr:rowOff>
    </xdr:from>
    <xdr:to>
      <xdr:col>116</xdr:col>
      <xdr:colOff>63500</xdr:colOff>
      <xdr:row>79</xdr:row>
      <xdr:rowOff>20028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5645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20028</xdr:rowOff>
    </xdr:from>
    <xdr:to>
      <xdr:col>111</xdr:col>
      <xdr:colOff>177800</xdr:colOff>
      <xdr:row>79</xdr:row>
      <xdr:rowOff>35851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56457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36961</xdr:rowOff>
    </xdr:from>
    <xdr:to>
      <xdr:col>107</xdr:col>
      <xdr:colOff>50800</xdr:colOff>
      <xdr:row>79</xdr:row>
      <xdr:rowOff>35851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410061"/>
          <a:ext cx="889000" cy="1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63591</xdr:rowOff>
    </xdr:from>
    <xdr:to>
      <xdr:col>107</xdr:col>
      <xdr:colOff>101600</xdr:colOff>
      <xdr:row>75</xdr:row>
      <xdr:rowOff>165190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17611</xdr:rowOff>
    </xdr:from>
    <xdr:to>
      <xdr:col>102</xdr:col>
      <xdr:colOff>114300</xdr:colOff>
      <xdr:row>78</xdr:row>
      <xdr:rowOff>36961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90711"/>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116985</xdr:rowOff>
    </xdr:from>
    <xdr:to>
      <xdr:col>102</xdr:col>
      <xdr:colOff>165100</xdr:colOff>
      <xdr:row>76</xdr:row>
      <xdr:rowOff>47135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63662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111205</xdr:rowOff>
    </xdr:from>
    <xdr:to>
      <xdr:col>98</xdr:col>
      <xdr:colOff>38100</xdr:colOff>
      <xdr:row>76</xdr:row>
      <xdr:rowOff>41356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57882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140678</xdr:rowOff>
    </xdr:from>
    <xdr:to>
      <xdr:col>116</xdr:col>
      <xdr:colOff>114300</xdr:colOff>
      <xdr:row>79</xdr:row>
      <xdr:rowOff>70828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55605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4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140678</xdr:rowOff>
    </xdr:from>
    <xdr:to>
      <xdr:col>112</xdr:col>
      <xdr:colOff>38100</xdr:colOff>
      <xdr:row>79</xdr:row>
      <xdr:rowOff>70828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61955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6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156501</xdr:rowOff>
    </xdr:from>
    <xdr:to>
      <xdr:col>107</xdr:col>
      <xdr:colOff>101600</xdr:colOff>
      <xdr:row>79</xdr:row>
      <xdr:rowOff>86651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5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77778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6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157611</xdr:rowOff>
    </xdr:from>
    <xdr:to>
      <xdr:col>102</xdr:col>
      <xdr:colOff>165100</xdr:colOff>
      <xdr:row>78</xdr:row>
      <xdr:rowOff>87761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78888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4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138261</xdr:rowOff>
    </xdr:from>
    <xdr:to>
      <xdr:col>98</xdr:col>
      <xdr:colOff>38100</xdr:colOff>
      <xdr:row>78</xdr:row>
      <xdr:rowOff>68411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33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59538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43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が類似団体平均を下回っている。一概には言えないが、事業費の圧縮や選択と集中による事業の実施による効果と思われる。投資及び出資金は、令和元年度に法適化した下水道事業に対する繰出金の内訳の変動により補助費等の増減と連動して増減する。扶助費については類似団体平均とほぼ同水準となっているが、子育て世帯の流入に伴う低年齢児の保育需要によるものと考えられる。扶助費は、高齢化の影響により今後増加傾向が続くことが見込まれるため、適切な食事習慣や日常的な運動習慣の確立など健康寿命の延伸の取組を引き続き実施し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神奈川県開成町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18,386
18,231
6.55
8,330,816
7,722,735
529,920
4,400,982
7,137,254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107239</xdr:rowOff>
    </xdr:from>
    <xdr:to>
      <xdr:col>24</xdr:col>
      <xdr:colOff>62865</xdr:colOff>
      <xdr:row>39</xdr:row>
      <xdr:rowOff>21742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936539"/>
          <a:ext cx="1270" cy="771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25569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21742</xdr:rowOff>
    </xdr:from>
    <xdr:to>
      <xdr:col>24</xdr:col>
      <xdr:colOff>152400</xdr:colOff>
      <xdr:row>39</xdr:row>
      <xdr:rowOff>21742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53916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71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34</xdr:row>
      <xdr:rowOff>107239</xdr:rowOff>
    </xdr:from>
    <xdr:to>
      <xdr:col>24</xdr:col>
      <xdr:colOff>152400</xdr:colOff>
      <xdr:row>34</xdr:row>
      <xdr:rowOff>107239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93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39116</xdr:rowOff>
    </xdr:from>
    <xdr:to>
      <xdr:col>24</xdr:col>
      <xdr:colOff>63500</xdr:colOff>
      <xdr:row>37</xdr:row>
      <xdr:rowOff>55575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8276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104690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54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81813</xdr:rowOff>
    </xdr:from>
    <xdr:to>
      <xdr:col>24</xdr:col>
      <xdr:colOff>114300</xdr:colOff>
      <xdr:row>37</xdr:row>
      <xdr:rowOff>11963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27229</xdr:rowOff>
    </xdr:from>
    <xdr:to>
      <xdr:col>19</xdr:col>
      <xdr:colOff>177800</xdr:colOff>
      <xdr:row>37</xdr:row>
      <xdr:rowOff>55575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13629"/>
          <a:ext cx="889000" cy="88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50724</xdr:rowOff>
    </xdr:from>
    <xdr:to>
      <xdr:col>20</xdr:col>
      <xdr:colOff>38100</xdr:colOff>
      <xdr:row>36</xdr:row>
      <xdr:rowOff>152324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168851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27229</xdr:rowOff>
    </xdr:from>
    <xdr:to>
      <xdr:col>15</xdr:col>
      <xdr:colOff>50800</xdr:colOff>
      <xdr:row>37</xdr:row>
      <xdr:rowOff>60833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13629"/>
          <a:ext cx="889000" cy="89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16891</xdr:rowOff>
    </xdr:from>
    <xdr:to>
      <xdr:col>15</xdr:col>
      <xdr:colOff>101600</xdr:colOff>
      <xdr:row>36</xdr:row>
      <xdr:rowOff>118491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40716</xdr:rowOff>
    </xdr:from>
    <xdr:to>
      <xdr:col>10</xdr:col>
      <xdr:colOff>114300</xdr:colOff>
      <xdr:row>37</xdr:row>
      <xdr:rowOff>60833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84366"/>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42951</xdr:rowOff>
    </xdr:from>
    <xdr:to>
      <xdr:col>10</xdr:col>
      <xdr:colOff>165100</xdr:colOff>
      <xdr:row>36</xdr:row>
      <xdr:rowOff>144551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30150</xdr:rowOff>
    </xdr:from>
    <xdr:to>
      <xdr:col>6</xdr:col>
      <xdr:colOff>38100</xdr:colOff>
      <xdr:row>36</xdr:row>
      <xdr:rowOff>131750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148277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159766</xdr:rowOff>
    </xdr:from>
    <xdr:to>
      <xdr:col>24</xdr:col>
      <xdr:colOff>114300</xdr:colOff>
      <xdr:row>37</xdr:row>
      <xdr:rowOff>89916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138193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4775</xdr:rowOff>
    </xdr:from>
    <xdr:to>
      <xdr:col>20</xdr:col>
      <xdr:colOff>38100</xdr:colOff>
      <xdr:row>37</xdr:row>
      <xdr:rowOff>106375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97502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147879</xdr:rowOff>
    </xdr:from>
    <xdr:to>
      <xdr:col>15</xdr:col>
      <xdr:colOff>101600</xdr:colOff>
      <xdr:row>32</xdr:row>
      <xdr:rowOff>78029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6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94556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3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10033</xdr:rowOff>
    </xdr:from>
    <xdr:to>
      <xdr:col>10</xdr:col>
      <xdr:colOff>165100</xdr:colOff>
      <xdr:row>37</xdr:row>
      <xdr:rowOff>111633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102760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161366</xdr:rowOff>
    </xdr:from>
    <xdr:to>
      <xdr:col>6</xdr:col>
      <xdr:colOff>38100</xdr:colOff>
      <xdr:row>37</xdr:row>
      <xdr:rowOff>91516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82643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2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165509</xdr:rowOff>
    </xdr:from>
    <xdr:to>
      <xdr:col>24</xdr:col>
      <xdr:colOff>63500</xdr:colOff>
      <xdr:row>55</xdr:row>
      <xdr:rowOff>160351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2359"/>
          <a:ext cx="838200" cy="3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165509</xdr:rowOff>
    </xdr:from>
    <xdr:to>
      <xdr:col>19</xdr:col>
      <xdr:colOff>177800</xdr:colOff>
      <xdr:row>53</xdr:row>
      <xdr:rowOff>170845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2359"/>
          <a:ext cx="889000" cy="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170845</xdr:rowOff>
    </xdr:from>
    <xdr:to>
      <xdr:col>15</xdr:col>
      <xdr:colOff>50800</xdr:colOff>
      <xdr:row>56</xdr:row>
      <xdr:rowOff>88311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257695"/>
          <a:ext cx="889000" cy="43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164302</xdr:rowOff>
    </xdr:from>
    <xdr:to>
      <xdr:col>15</xdr:col>
      <xdr:colOff>101600</xdr:colOff>
      <xdr:row>56</xdr:row>
      <xdr:rowOff>94452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85579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68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88311</xdr:rowOff>
    </xdr:from>
    <xdr:to>
      <xdr:col>10</xdr:col>
      <xdr:colOff>114300</xdr:colOff>
      <xdr:row>56</xdr:row>
      <xdr:rowOff>152616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689511"/>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104248</xdr:rowOff>
    </xdr:from>
    <xdr:to>
      <xdr:col>10</xdr:col>
      <xdr:colOff>165100</xdr:colOff>
      <xdr:row>56</xdr:row>
      <xdr:rowOff>34398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50925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19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53874</xdr:rowOff>
    </xdr:from>
    <xdr:to>
      <xdr:col>6</xdr:col>
      <xdr:colOff>38100</xdr:colOff>
      <xdr:row>56</xdr:row>
      <xdr:rowOff>155474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109551</xdr:rowOff>
    </xdr:from>
    <xdr:to>
      <xdr:col>24</xdr:col>
      <xdr:colOff>114300</xdr:colOff>
      <xdr:row>56</xdr:row>
      <xdr:rowOff>39701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87978</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114709</xdr:rowOff>
    </xdr:from>
    <xdr:to>
      <xdr:col>20</xdr:col>
      <xdr:colOff>38100</xdr:colOff>
      <xdr:row>54</xdr:row>
      <xdr:rowOff>44859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35986</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29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120045</xdr:rowOff>
    </xdr:from>
    <xdr:to>
      <xdr:col>15</xdr:col>
      <xdr:colOff>101600</xdr:colOff>
      <xdr:row>54</xdr:row>
      <xdr:rowOff>50195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2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66722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89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37511</xdr:rowOff>
    </xdr:from>
    <xdr:to>
      <xdr:col>10</xdr:col>
      <xdr:colOff>165100</xdr:colOff>
      <xdr:row>56</xdr:row>
      <xdr:rowOff>139111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130238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7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101816</xdr:rowOff>
    </xdr:from>
    <xdr:to>
      <xdr:col>6</xdr:col>
      <xdr:colOff>38100</xdr:colOff>
      <xdr:row>57</xdr:row>
      <xdr:rowOff>31966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23093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7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90542</xdr:rowOff>
    </xdr:from>
    <xdr:to>
      <xdr:col>24</xdr:col>
      <xdr:colOff>63500</xdr:colOff>
      <xdr:row>78</xdr:row>
      <xdr:rowOff>10697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20742"/>
          <a:ext cx="838200" cy="2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10697</xdr:rowOff>
    </xdr:from>
    <xdr:to>
      <xdr:col>19</xdr:col>
      <xdr:colOff>177800</xdr:colOff>
      <xdr:row>78</xdr:row>
      <xdr:rowOff>102730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383797"/>
          <a:ext cx="889000" cy="9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102730</xdr:rowOff>
    </xdr:from>
    <xdr:to>
      <xdr:col>15</xdr:col>
      <xdr:colOff>50800</xdr:colOff>
      <xdr:row>78</xdr:row>
      <xdr:rowOff>124082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475830"/>
          <a:ext cx="889000" cy="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151656</xdr:rowOff>
    </xdr:from>
    <xdr:to>
      <xdr:col>15</xdr:col>
      <xdr:colOff>101600</xdr:colOff>
      <xdr:row>76</xdr:row>
      <xdr:rowOff>81806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98332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8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105008</xdr:rowOff>
    </xdr:from>
    <xdr:to>
      <xdr:col>10</xdr:col>
      <xdr:colOff>114300</xdr:colOff>
      <xdr:row>78</xdr:row>
      <xdr:rowOff>124082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1130300" y="13478108"/>
          <a:ext cx="889000" cy="1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30899</xdr:rowOff>
    </xdr:from>
    <xdr:to>
      <xdr:col>10</xdr:col>
      <xdr:colOff>165100</xdr:colOff>
      <xdr:row>76</xdr:row>
      <xdr:rowOff>132499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149027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48456</xdr:rowOff>
    </xdr:from>
    <xdr:to>
      <xdr:col>6</xdr:col>
      <xdr:colOff>38100</xdr:colOff>
      <xdr:row>76</xdr:row>
      <xdr:rowOff>150056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166583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39742</xdr:rowOff>
    </xdr:from>
    <xdr:to>
      <xdr:col>24</xdr:col>
      <xdr:colOff>114300</xdr:colOff>
      <xdr:row>76</xdr:row>
      <xdr:rowOff>141342</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6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18169</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131347</xdr:rowOff>
    </xdr:from>
    <xdr:to>
      <xdr:col>20</xdr:col>
      <xdr:colOff>38100</xdr:colOff>
      <xdr:row>78</xdr:row>
      <xdr:rowOff>61497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3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52624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42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51930</xdr:rowOff>
    </xdr:from>
    <xdr:to>
      <xdr:col>15</xdr:col>
      <xdr:colOff>101600</xdr:colOff>
      <xdr:row>78</xdr:row>
      <xdr:rowOff>153530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4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144657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51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73282</xdr:rowOff>
    </xdr:from>
    <xdr:to>
      <xdr:col>10</xdr:col>
      <xdr:colOff>165100</xdr:colOff>
      <xdr:row>79</xdr:row>
      <xdr:rowOff>3432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4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166009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53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54208</xdr:rowOff>
    </xdr:from>
    <xdr:to>
      <xdr:col>6</xdr:col>
      <xdr:colOff>38100</xdr:colOff>
      <xdr:row>78</xdr:row>
      <xdr:rowOff>155808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42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146935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52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72416</xdr:rowOff>
    </xdr:from>
    <xdr:to>
      <xdr:col>24</xdr:col>
      <xdr:colOff>63500</xdr:colOff>
      <xdr:row>98</xdr:row>
      <xdr:rowOff>105283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874516"/>
          <a:ext cx="838200" cy="3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105283</xdr:rowOff>
    </xdr:from>
    <xdr:to>
      <xdr:col>19</xdr:col>
      <xdr:colOff>177800</xdr:colOff>
      <xdr:row>98</xdr:row>
      <xdr:rowOff>117122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907383"/>
          <a:ext cx="8890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117122</xdr:rowOff>
    </xdr:from>
    <xdr:to>
      <xdr:col>15</xdr:col>
      <xdr:colOff>50800</xdr:colOff>
      <xdr:row>98</xdr:row>
      <xdr:rowOff>121335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919222"/>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152744</xdr:rowOff>
    </xdr:from>
    <xdr:to>
      <xdr:col>15</xdr:col>
      <xdr:colOff>101600</xdr:colOff>
      <xdr:row>98</xdr:row>
      <xdr:rowOff>82894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8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99421</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118951</xdr:rowOff>
    </xdr:from>
    <xdr:to>
      <xdr:col>10</xdr:col>
      <xdr:colOff>114300</xdr:colOff>
      <xdr:row>98</xdr:row>
      <xdr:rowOff>121335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92105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151399</xdr:rowOff>
    </xdr:from>
    <xdr:to>
      <xdr:col>10</xdr:col>
      <xdr:colOff>165100</xdr:colOff>
      <xdr:row>98</xdr:row>
      <xdr:rowOff>81549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78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98076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5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154226</xdr:rowOff>
    </xdr:from>
    <xdr:to>
      <xdr:col>6</xdr:col>
      <xdr:colOff>38100</xdr:colOff>
      <xdr:row>98</xdr:row>
      <xdr:rowOff>84376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8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100903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21616</xdr:rowOff>
    </xdr:from>
    <xdr:to>
      <xdr:col>24</xdr:col>
      <xdr:colOff>114300</xdr:colOff>
      <xdr:row>98</xdr:row>
      <xdr:rowOff>123216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107993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54483</xdr:rowOff>
    </xdr:from>
    <xdr:to>
      <xdr:col>20</xdr:col>
      <xdr:colOff>38100</xdr:colOff>
      <xdr:row>98</xdr:row>
      <xdr:rowOff>156083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147210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4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66322</xdr:rowOff>
    </xdr:from>
    <xdr:to>
      <xdr:col>15</xdr:col>
      <xdr:colOff>101600</xdr:colOff>
      <xdr:row>98</xdr:row>
      <xdr:rowOff>167922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159049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70535</xdr:rowOff>
    </xdr:from>
    <xdr:to>
      <xdr:col>10</xdr:col>
      <xdr:colOff>165100</xdr:colOff>
      <xdr:row>99</xdr:row>
      <xdr:rowOff>685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163262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6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68151</xdr:rowOff>
    </xdr:from>
    <xdr:to>
      <xdr:col>6</xdr:col>
      <xdr:colOff>38100</xdr:colOff>
      <xdr:row>98</xdr:row>
      <xdr:rowOff>169751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153611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3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65295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148565</xdr:rowOff>
    </xdr:from>
    <xdr:to>
      <xdr:col>46</xdr:col>
      <xdr:colOff>38100</xdr:colOff>
      <xdr:row>38</xdr:row>
      <xdr:rowOff>78715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95242</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154051</xdr:rowOff>
    </xdr:from>
    <xdr:to>
      <xdr:col>41</xdr:col>
      <xdr:colOff>101600</xdr:colOff>
      <xdr:row>38</xdr:row>
      <xdr:rowOff>84201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100728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147879</xdr:rowOff>
    </xdr:from>
    <xdr:to>
      <xdr:col>36</xdr:col>
      <xdr:colOff>165100</xdr:colOff>
      <xdr:row>38</xdr:row>
      <xdr:rowOff>78029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94556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156255</xdr:rowOff>
    </xdr:from>
    <xdr:to>
      <xdr:col>55</xdr:col>
      <xdr:colOff>0</xdr:colOff>
      <xdr:row>58</xdr:row>
      <xdr:rowOff>168713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100355"/>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156255</xdr:rowOff>
    </xdr:from>
    <xdr:to>
      <xdr:col>50</xdr:col>
      <xdr:colOff>114300</xdr:colOff>
      <xdr:row>58</xdr:row>
      <xdr:rowOff>165189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100355"/>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144482</xdr:rowOff>
    </xdr:from>
    <xdr:to>
      <xdr:col>45</xdr:col>
      <xdr:colOff>177800</xdr:colOff>
      <xdr:row>58</xdr:row>
      <xdr:rowOff>165189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88582"/>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39332</xdr:rowOff>
    </xdr:from>
    <xdr:to>
      <xdr:col>46</xdr:col>
      <xdr:colOff>38100</xdr:colOff>
      <xdr:row>56</xdr:row>
      <xdr:rowOff>140932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157459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144482</xdr:rowOff>
    </xdr:from>
    <xdr:to>
      <xdr:col>41</xdr:col>
      <xdr:colOff>50800</xdr:colOff>
      <xdr:row>58</xdr:row>
      <xdr:rowOff>148920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88582"/>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80118</xdr:rowOff>
    </xdr:from>
    <xdr:to>
      <xdr:col>41</xdr:col>
      <xdr:colOff>101600</xdr:colOff>
      <xdr:row>57</xdr:row>
      <xdr:rowOff>10268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26795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115189</xdr:rowOff>
    </xdr:from>
    <xdr:to>
      <xdr:col>36</xdr:col>
      <xdr:colOff>165100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61866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117913</xdr:rowOff>
    </xdr:from>
    <xdr:to>
      <xdr:col>55</xdr:col>
      <xdr:colOff>50800</xdr:colOff>
      <xdr:row>59</xdr:row>
      <xdr:rowOff>48063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32840</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105455</xdr:rowOff>
    </xdr:from>
    <xdr:to>
      <xdr:col>50</xdr:col>
      <xdr:colOff>165100</xdr:colOff>
      <xdr:row>59</xdr:row>
      <xdr:rowOff>35605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26732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1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114389</xdr:rowOff>
    </xdr:from>
    <xdr:to>
      <xdr:col>46</xdr:col>
      <xdr:colOff>38100</xdr:colOff>
      <xdr:row>59</xdr:row>
      <xdr:rowOff>44539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35666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93682</xdr:rowOff>
    </xdr:from>
    <xdr:to>
      <xdr:col>41</xdr:col>
      <xdr:colOff>101600</xdr:colOff>
      <xdr:row>59</xdr:row>
      <xdr:rowOff>23832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14959</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3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98120</xdr:rowOff>
    </xdr:from>
    <xdr:to>
      <xdr:col>36</xdr:col>
      <xdr:colOff>165100</xdr:colOff>
      <xdr:row>59</xdr:row>
      <xdr:rowOff>28270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19397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100648</xdr:rowOff>
    </xdr:from>
    <xdr:to>
      <xdr:col>55</xdr:col>
      <xdr:colOff>0</xdr:colOff>
      <xdr:row>78</xdr:row>
      <xdr:rowOff>130423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473748"/>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160678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01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163322</xdr:rowOff>
    </xdr:from>
    <xdr:to>
      <xdr:col>50</xdr:col>
      <xdr:colOff>114300</xdr:colOff>
      <xdr:row>78</xdr:row>
      <xdr:rowOff>130423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64972"/>
          <a:ext cx="889000" cy="1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18356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163322</xdr:rowOff>
    </xdr:from>
    <xdr:to>
      <xdr:col>45</xdr:col>
      <xdr:colOff>177800</xdr:colOff>
      <xdr:row>78</xdr:row>
      <xdr:rowOff>79235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64972"/>
          <a:ext cx="8890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57334</xdr:rowOff>
    </xdr:from>
    <xdr:to>
      <xdr:col>46</xdr:col>
      <xdr:colOff>38100</xdr:colOff>
      <xdr:row>77</xdr:row>
      <xdr:rowOff>158934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4011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79235</xdr:rowOff>
    </xdr:from>
    <xdr:to>
      <xdr:col>41</xdr:col>
      <xdr:colOff>50800</xdr:colOff>
      <xdr:row>78</xdr:row>
      <xdr:rowOff>133775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52335"/>
          <a:ext cx="889000" cy="5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107550</xdr:rowOff>
    </xdr:from>
    <xdr:to>
      <xdr:col>41</xdr:col>
      <xdr:colOff>101600</xdr:colOff>
      <xdr:row>78</xdr:row>
      <xdr:rowOff>37700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54227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109589</xdr:rowOff>
    </xdr:from>
    <xdr:to>
      <xdr:col>36</xdr:col>
      <xdr:colOff>165100</xdr:colOff>
      <xdr:row>78</xdr:row>
      <xdr:rowOff>39739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56266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49848</xdr:rowOff>
    </xdr:from>
    <xdr:to>
      <xdr:col>55</xdr:col>
      <xdr:colOff>50800</xdr:colOff>
      <xdr:row>78</xdr:row>
      <xdr:rowOff>151448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136225</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3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79623</xdr:rowOff>
    </xdr:from>
    <xdr:to>
      <xdr:col>50</xdr:col>
      <xdr:colOff>165100</xdr:colOff>
      <xdr:row>79</xdr:row>
      <xdr:rowOff>9773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112522</xdr:rowOff>
    </xdr:from>
    <xdr:to>
      <xdr:col>46</xdr:col>
      <xdr:colOff>38100</xdr:colOff>
      <xdr:row>78</xdr:row>
      <xdr:rowOff>42672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33799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28435</xdr:rowOff>
    </xdr:from>
    <xdr:to>
      <xdr:col>41</xdr:col>
      <xdr:colOff>101600</xdr:colOff>
      <xdr:row>78</xdr:row>
      <xdr:rowOff>130035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121162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9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82975</xdr:rowOff>
    </xdr:from>
    <xdr:to>
      <xdr:col>36</xdr:col>
      <xdr:colOff>165100</xdr:colOff>
      <xdr:row>79</xdr:row>
      <xdr:rowOff>13125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25984</xdr:rowOff>
    </xdr:from>
    <xdr:to>
      <xdr:col>55</xdr:col>
      <xdr:colOff>0</xdr:colOff>
      <xdr:row>98</xdr:row>
      <xdr:rowOff>32482</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28084"/>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25984</xdr:rowOff>
    </xdr:from>
    <xdr:to>
      <xdr:col>50</xdr:col>
      <xdr:colOff>114300</xdr:colOff>
      <xdr:row>98</xdr:row>
      <xdr:rowOff>34553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28084"/>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34553</xdr:rowOff>
    </xdr:from>
    <xdr:to>
      <xdr:col>45</xdr:col>
      <xdr:colOff>177800</xdr:colOff>
      <xdr:row>98</xdr:row>
      <xdr:rowOff>35522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3665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158714</xdr:rowOff>
    </xdr:from>
    <xdr:to>
      <xdr:col>46</xdr:col>
      <xdr:colOff>38100</xdr:colOff>
      <xdr:row>97</xdr:row>
      <xdr:rowOff>88864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105391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39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35522</xdr:rowOff>
    </xdr:from>
    <xdr:to>
      <xdr:col>41</xdr:col>
      <xdr:colOff>50800</xdr:colOff>
      <xdr:row>98</xdr:row>
      <xdr:rowOff>44466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37622"/>
          <a:ext cx="889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4908</xdr:rowOff>
    </xdr:from>
    <xdr:to>
      <xdr:col>41</xdr:col>
      <xdr:colOff>101600</xdr:colOff>
      <xdr:row>97</xdr:row>
      <xdr:rowOff>106508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123035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3121</xdr:rowOff>
    </xdr:from>
    <xdr:to>
      <xdr:col>36</xdr:col>
      <xdr:colOff>165100</xdr:colOff>
      <xdr:row>97</xdr:row>
      <xdr:rowOff>104721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121248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153132</xdr:rowOff>
    </xdr:from>
    <xdr:to>
      <xdr:col>55</xdr:col>
      <xdr:colOff>50800</xdr:colOff>
      <xdr:row>98</xdr:row>
      <xdr:rowOff>83282</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68059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9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146634</xdr:rowOff>
    </xdr:from>
    <xdr:to>
      <xdr:col>50</xdr:col>
      <xdr:colOff>165100</xdr:colOff>
      <xdr:row>98</xdr:row>
      <xdr:rowOff>76784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8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155203</xdr:rowOff>
    </xdr:from>
    <xdr:to>
      <xdr:col>46</xdr:col>
      <xdr:colOff>38100</xdr:colOff>
      <xdr:row>98</xdr:row>
      <xdr:rowOff>85353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8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156172</xdr:rowOff>
    </xdr:from>
    <xdr:to>
      <xdr:col>41</xdr:col>
      <xdr:colOff>101600</xdr:colOff>
      <xdr:row>98</xdr:row>
      <xdr:rowOff>86322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7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77449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8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165116</xdr:rowOff>
    </xdr:from>
    <xdr:to>
      <xdr:col>36</xdr:col>
      <xdr:colOff>165100</xdr:colOff>
      <xdr:row>98</xdr:row>
      <xdr:rowOff>95266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86393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8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138976</xdr:rowOff>
    </xdr:from>
    <xdr:to>
      <xdr:col>85</xdr:col>
      <xdr:colOff>127000</xdr:colOff>
      <xdr:row>37</xdr:row>
      <xdr:rowOff>54604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139726"/>
          <a:ext cx="838200" cy="25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138976</xdr:rowOff>
    </xdr:from>
    <xdr:to>
      <xdr:col>81</xdr:col>
      <xdr:colOff>50800</xdr:colOff>
      <xdr:row>36</xdr:row>
      <xdr:rowOff>60319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139726"/>
          <a:ext cx="889000" cy="9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82014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25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60319</xdr:rowOff>
    </xdr:from>
    <xdr:to>
      <xdr:col>76</xdr:col>
      <xdr:colOff>114300</xdr:colOff>
      <xdr:row>37</xdr:row>
      <xdr:rowOff>49441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232519"/>
          <a:ext cx="889000" cy="1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31864</xdr:rowOff>
    </xdr:from>
    <xdr:to>
      <xdr:col>76</xdr:col>
      <xdr:colOff>165100</xdr:colOff>
      <xdr:row>36</xdr:row>
      <xdr:rowOff>133464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124591</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2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49441</xdr:rowOff>
    </xdr:from>
    <xdr:to>
      <xdr:col>71</xdr:col>
      <xdr:colOff>177800</xdr:colOff>
      <xdr:row>37</xdr:row>
      <xdr:rowOff>61500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93091"/>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37865</xdr:rowOff>
    </xdr:from>
    <xdr:to>
      <xdr:col>72</xdr:col>
      <xdr:colOff>38100</xdr:colOff>
      <xdr:row>36</xdr:row>
      <xdr:rowOff>139465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155992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56324</xdr:rowOff>
    </xdr:from>
    <xdr:to>
      <xdr:col>67</xdr:col>
      <xdr:colOff>101600</xdr:colOff>
      <xdr:row>36</xdr:row>
      <xdr:rowOff>157924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3804</xdr:rowOff>
    </xdr:from>
    <xdr:to>
      <xdr:col>85</xdr:col>
      <xdr:colOff>177800</xdr:colOff>
      <xdr:row>37</xdr:row>
      <xdr:rowOff>105404</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90181</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88176</xdr:rowOff>
    </xdr:from>
    <xdr:to>
      <xdr:col>81</xdr:col>
      <xdr:colOff>101600</xdr:colOff>
      <xdr:row>36</xdr:row>
      <xdr:rowOff>18326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0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34853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6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9519</xdr:rowOff>
    </xdr:from>
    <xdr:to>
      <xdr:col>76</xdr:col>
      <xdr:colOff>165100</xdr:colOff>
      <xdr:row>36</xdr:row>
      <xdr:rowOff>111119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1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127646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170091</xdr:rowOff>
    </xdr:from>
    <xdr:to>
      <xdr:col>72</xdr:col>
      <xdr:colOff>38100</xdr:colOff>
      <xdr:row>37</xdr:row>
      <xdr:rowOff>100241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10700</xdr:rowOff>
    </xdr:from>
    <xdr:to>
      <xdr:col>67</xdr:col>
      <xdr:colOff>101600</xdr:colOff>
      <xdr:row>37</xdr:row>
      <xdr:rowOff>112300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5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103427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4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76849</xdr:rowOff>
    </xdr:from>
    <xdr:to>
      <xdr:col>85</xdr:col>
      <xdr:colOff>127000</xdr:colOff>
      <xdr:row>57</xdr:row>
      <xdr:rowOff>109429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849499"/>
          <a:ext cx="838200" cy="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109429</xdr:rowOff>
    </xdr:from>
    <xdr:to>
      <xdr:col>81</xdr:col>
      <xdr:colOff>50800</xdr:colOff>
      <xdr:row>57</xdr:row>
      <xdr:rowOff>139746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4592300" y="9882079"/>
          <a:ext cx="889000" cy="3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139206</xdr:rowOff>
    </xdr:from>
    <xdr:to>
      <xdr:col>76</xdr:col>
      <xdr:colOff>114300</xdr:colOff>
      <xdr:row>57</xdr:row>
      <xdr:rowOff>139746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3703300" y="9911856"/>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144935</xdr:rowOff>
    </xdr:from>
    <xdr:to>
      <xdr:col>76</xdr:col>
      <xdr:colOff>165100</xdr:colOff>
      <xdr:row>57</xdr:row>
      <xdr:rowOff>75085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91612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5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108871</xdr:rowOff>
    </xdr:from>
    <xdr:to>
      <xdr:col>71</xdr:col>
      <xdr:colOff>177800</xdr:colOff>
      <xdr:row>57</xdr:row>
      <xdr:rowOff>139206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881521"/>
          <a:ext cx="889000" cy="3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147714</xdr:rowOff>
    </xdr:from>
    <xdr:to>
      <xdr:col>72</xdr:col>
      <xdr:colOff>38100</xdr:colOff>
      <xdr:row>57</xdr:row>
      <xdr:rowOff>77864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94391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1031</xdr:rowOff>
    </xdr:from>
    <xdr:to>
      <xdr:col>67</xdr:col>
      <xdr:colOff>101600</xdr:colOff>
      <xdr:row>57</xdr:row>
      <xdr:rowOff>102631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119158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26049</xdr:rowOff>
    </xdr:from>
    <xdr:to>
      <xdr:col>85</xdr:col>
      <xdr:colOff>177800</xdr:colOff>
      <xdr:row>57</xdr:row>
      <xdr:rowOff>127649</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79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116792</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1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58629</xdr:rowOff>
    </xdr:from>
    <xdr:to>
      <xdr:col>81</xdr:col>
      <xdr:colOff>101600</xdr:colOff>
      <xdr:row>57</xdr:row>
      <xdr:rowOff>160229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151356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2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88946</xdr:rowOff>
    </xdr:from>
    <xdr:to>
      <xdr:col>76</xdr:col>
      <xdr:colOff>165100</xdr:colOff>
      <xdr:row>58</xdr:row>
      <xdr:rowOff>19096</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86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10223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5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88406</xdr:rowOff>
    </xdr:from>
    <xdr:to>
      <xdr:col>72</xdr:col>
      <xdr:colOff>38100</xdr:colOff>
      <xdr:row>58</xdr:row>
      <xdr:rowOff>18556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9683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58071</xdr:rowOff>
    </xdr:from>
    <xdr:to>
      <xdr:col>67</xdr:col>
      <xdr:colOff>101600</xdr:colOff>
      <xdr:row>57</xdr:row>
      <xdr:rowOff>159671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150798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6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41889</xdr:rowOff>
    </xdr:from>
    <xdr:to>
      <xdr:col>81</xdr:col>
      <xdr:colOff>50800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8643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41889</xdr:rowOff>
    </xdr:from>
    <xdr:to>
      <xdr:col>76</xdr:col>
      <xdr:colOff>114300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86439"/>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141977</xdr:rowOff>
    </xdr:from>
    <xdr:to>
      <xdr:col>76</xdr:col>
      <xdr:colOff>165100</xdr:colOff>
      <xdr:row>79</xdr:row>
      <xdr:rowOff>72127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88654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150614</xdr:rowOff>
    </xdr:from>
    <xdr:to>
      <xdr:col>72</xdr:col>
      <xdr:colOff>38100</xdr:colOff>
      <xdr:row>79</xdr:row>
      <xdr:rowOff>80764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97291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158824</xdr:rowOff>
    </xdr:from>
    <xdr:to>
      <xdr:col>67</xdr:col>
      <xdr:colOff>101600</xdr:colOff>
      <xdr:row>79</xdr:row>
      <xdr:rowOff>88974</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105501</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130200</xdr:rowOff>
    </xdr:from>
    <xdr:ext cx="249299"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503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162539</xdr:rowOff>
    </xdr:from>
    <xdr:to>
      <xdr:col>76</xdr:col>
      <xdr:colOff>165100</xdr:colOff>
      <xdr:row>79</xdr:row>
      <xdr:rowOff>92689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83816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62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22515</xdr:rowOff>
    </xdr:from>
    <xdr:to>
      <xdr:col>85</xdr:col>
      <xdr:colOff>127000</xdr:colOff>
      <xdr:row>98</xdr:row>
      <xdr:rowOff>24961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824615"/>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24961</xdr:rowOff>
    </xdr:from>
    <xdr:to>
      <xdr:col>81</xdr:col>
      <xdr:colOff>50800</xdr:colOff>
      <xdr:row>98</xdr:row>
      <xdr:rowOff>25419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82706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24527</xdr:rowOff>
    </xdr:from>
    <xdr:to>
      <xdr:col>76</xdr:col>
      <xdr:colOff>114300</xdr:colOff>
      <xdr:row>98</xdr:row>
      <xdr:rowOff>25419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3703300" y="16826627"/>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21610</xdr:rowOff>
    </xdr:from>
    <xdr:to>
      <xdr:col>76</xdr:col>
      <xdr:colOff>165100</xdr:colOff>
      <xdr:row>97</xdr:row>
      <xdr:rowOff>123210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139737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42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24527</xdr:rowOff>
    </xdr:from>
    <xdr:to>
      <xdr:col>71</xdr:col>
      <xdr:colOff>177800</xdr:colOff>
      <xdr:row>98</xdr:row>
      <xdr:rowOff>25895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826627"/>
          <a:ext cx="8890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17545</xdr:rowOff>
    </xdr:from>
    <xdr:to>
      <xdr:col>72</xdr:col>
      <xdr:colOff>38100</xdr:colOff>
      <xdr:row>97</xdr:row>
      <xdr:rowOff>119145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135672</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26036</xdr:rowOff>
    </xdr:from>
    <xdr:to>
      <xdr:col>67</xdr:col>
      <xdr:colOff>101600</xdr:colOff>
      <xdr:row>97</xdr:row>
      <xdr:rowOff>127636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144163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143165</xdr:rowOff>
    </xdr:from>
    <xdr:to>
      <xdr:col>85</xdr:col>
      <xdr:colOff>177800</xdr:colOff>
      <xdr:row>98</xdr:row>
      <xdr:rowOff>73315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77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58092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68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145611</xdr:rowOff>
    </xdr:from>
    <xdr:to>
      <xdr:col>81</xdr:col>
      <xdr:colOff>101600</xdr:colOff>
      <xdr:row>98</xdr:row>
      <xdr:rowOff>75761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7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66888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8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146069</xdr:rowOff>
    </xdr:from>
    <xdr:to>
      <xdr:col>76</xdr:col>
      <xdr:colOff>165100</xdr:colOff>
      <xdr:row>98</xdr:row>
      <xdr:rowOff>76219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7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67346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8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145177</xdr:rowOff>
    </xdr:from>
    <xdr:to>
      <xdr:col>72</xdr:col>
      <xdr:colOff>38100</xdr:colOff>
      <xdr:row>98</xdr:row>
      <xdr:rowOff>75327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77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6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146545</xdr:rowOff>
    </xdr:from>
    <xdr:to>
      <xdr:col>67</xdr:col>
      <xdr:colOff>101600</xdr:colOff>
      <xdr:row>98</xdr:row>
      <xdr:rowOff>76695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67822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8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3573</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34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104157</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全体的に住民一人当たりコストは低い水準となっている。教育費は、中学校の大規模改修工事に着手したことから増加している。引き続き住民サービスを下げることなく業務等の効率化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後の大型事業等を見据え計画的に積立てる。近年では町税（法人）の予定納税分を翌年度に活用するため、予定納税相当額以上は積立てるようにしている。よって、前年度予定納税分の取崩しと翌年度備え等の積立の差額が実の積立額となる。なお、令和３年度は、普通交付税追加交付分の内、臨時財政対策債償還費の積立てがあったため、積立額が大きく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神奈川県開成町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一般会計の実質収支は黒字であり、また、いずれの会計でも資金不足は生じておらず、連結実質赤字比率は算出されない。</a:t>
          </a:r>
        </a:p>
        <a:p>
          <a:r>
            <a:rPr kumimoji="1" lang="ja-JP" altLang="en-US" sz="1400">
              <a:latin typeface="ＭＳ ゴシック" pitchFamily="49" charset="-128"/>
              <a:ea typeface="ＭＳ ゴシック" pitchFamily="49" charset="-128"/>
            </a:rPr>
            <a:t>　引き続き慎重な財政運営に努めていく。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8330816</v>
      </c>
      <c r="BO4" s="453"/>
      <c r="BP4" s="453"/>
      <c r="BQ4" s="453"/>
      <c r="BR4" s="453"/>
      <c r="BS4" s="453"/>
      <c r="BT4" s="453"/>
      <c r="BU4" s="454"/>
      <c r="BV4" s="452">
        <v>8975266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12</v>
      </c>
      <c r="CU4" s="593"/>
      <c r="CV4" s="593"/>
      <c r="CW4" s="593"/>
      <c r="CX4" s="593"/>
      <c r="CY4" s="593"/>
      <c r="CZ4" s="593"/>
      <c r="DA4" s="594"/>
      <c r="DB4" s="592">
        <v>11.6</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7722735</v>
      </c>
      <c r="BO5" s="424"/>
      <c r="BP5" s="424"/>
      <c r="BQ5" s="424"/>
      <c r="BR5" s="424"/>
      <c r="BS5" s="424"/>
      <c r="BT5" s="424"/>
      <c r="BU5" s="425"/>
      <c r="BV5" s="423">
        <v>8434691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73.5</v>
      </c>
      <c r="CU5" s="421"/>
      <c r="CV5" s="421"/>
      <c r="CW5" s="421"/>
      <c r="CX5" s="421"/>
      <c r="CY5" s="421"/>
      <c r="CZ5" s="421"/>
      <c r="DA5" s="422"/>
      <c r="DB5" s="420">
        <v>91.7</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608081</v>
      </c>
      <c r="BO6" s="424"/>
      <c r="BP6" s="424"/>
      <c r="BQ6" s="424"/>
      <c r="BR6" s="424"/>
      <c r="BS6" s="424"/>
      <c r="BT6" s="424"/>
      <c r="BU6" s="425"/>
      <c r="BV6" s="423">
        <v>540575</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82.5</v>
      </c>
      <c r="CU6" s="567"/>
      <c r="CV6" s="567"/>
      <c r="CW6" s="567"/>
      <c r="CX6" s="567"/>
      <c r="CY6" s="567"/>
      <c r="CZ6" s="567"/>
      <c r="DA6" s="568"/>
      <c r="DB6" s="566">
        <v>97.1</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105</v>
      </c>
      <c r="AV7" s="482"/>
      <c r="AW7" s="482"/>
      <c r="AX7" s="482"/>
      <c r="AY7" s="437" t="s">
        <v>106</v>
      </c>
      <c r="AZ7" s="438"/>
      <c r="BA7" s="438"/>
      <c r="BB7" s="438"/>
      <c r="BC7" s="438"/>
      <c r="BD7" s="438"/>
      <c r="BE7" s="438"/>
      <c r="BF7" s="438"/>
      <c r="BG7" s="438"/>
      <c r="BH7" s="438"/>
      <c r="BI7" s="438"/>
      <c r="BJ7" s="438"/>
      <c r="BK7" s="438"/>
      <c r="BL7" s="438"/>
      <c r="BM7" s="439"/>
      <c r="BN7" s="423">
        <v>78161</v>
      </c>
      <c r="BO7" s="424"/>
      <c r="BP7" s="424"/>
      <c r="BQ7" s="424"/>
      <c r="BR7" s="424"/>
      <c r="BS7" s="424"/>
      <c r="BT7" s="424"/>
      <c r="BU7" s="425"/>
      <c r="BV7" s="423">
        <v>68919</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4400982</v>
      </c>
      <c r="CU7" s="424"/>
      <c r="CV7" s="424"/>
      <c r="CW7" s="424"/>
      <c r="CX7" s="424"/>
      <c r="CY7" s="424"/>
      <c r="CZ7" s="424"/>
      <c r="DA7" s="425"/>
      <c r="DB7" s="423">
        <v>4076157</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109</v>
      </c>
      <c r="AV8" s="482"/>
      <c r="AW8" s="482"/>
      <c r="AX8" s="482"/>
      <c r="AY8" s="437" t="s">
        <v>110</v>
      </c>
      <c r="AZ8" s="438"/>
      <c r="BA8" s="438"/>
      <c r="BB8" s="438"/>
      <c r="BC8" s="438"/>
      <c r="BD8" s="438"/>
      <c r="BE8" s="438"/>
      <c r="BF8" s="438"/>
      <c r="BG8" s="438"/>
      <c r="BH8" s="438"/>
      <c r="BI8" s="438"/>
      <c r="BJ8" s="438"/>
      <c r="BK8" s="438"/>
      <c r="BL8" s="438"/>
      <c r="BM8" s="439"/>
      <c r="BN8" s="423">
        <v>529920</v>
      </c>
      <c r="BO8" s="424"/>
      <c r="BP8" s="424"/>
      <c r="BQ8" s="424"/>
      <c r="BR8" s="424"/>
      <c r="BS8" s="424"/>
      <c r="BT8" s="424"/>
      <c r="BU8" s="425"/>
      <c r="BV8" s="423">
        <v>471656</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0.89</v>
      </c>
      <c r="CU8" s="527"/>
      <c r="CV8" s="527"/>
      <c r="CW8" s="527"/>
      <c r="CX8" s="527"/>
      <c r="CY8" s="527"/>
      <c r="CZ8" s="527"/>
      <c r="DA8" s="528"/>
      <c r="DB8" s="526">
        <v>0.94</v>
      </c>
      <c r="DC8" s="527"/>
      <c r="DD8" s="527"/>
      <c r="DE8" s="527"/>
      <c r="DF8" s="527"/>
      <c r="DG8" s="527"/>
      <c r="DH8" s="527"/>
      <c r="DI8" s="528"/>
    </row>
    <row r="9" spans="1:119" ht="18.75" customHeight="1" thickBot="1" x14ac:dyDescent="0.25">
      <c r="A9" s="178"/>
      <c r="B9" s="555" t="s">
        <v>112</v>
      </c>
      <c r="C9" s="556"/>
      <c r="D9" s="556"/>
      <c r="E9" s="556"/>
      <c r="F9" s="556"/>
      <c r="G9" s="556"/>
      <c r="H9" s="556"/>
      <c r="I9" s="556"/>
      <c r="J9" s="556"/>
      <c r="K9" s="474"/>
      <c r="L9" s="557" t="s">
        <v>113</v>
      </c>
      <c r="M9" s="558"/>
      <c r="N9" s="558"/>
      <c r="O9" s="558"/>
      <c r="P9" s="558"/>
      <c r="Q9" s="559"/>
      <c r="R9" s="560">
        <v>18329</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116</v>
      </c>
      <c r="AV9" s="482"/>
      <c r="AW9" s="482"/>
      <c r="AX9" s="482"/>
      <c r="AY9" s="437" t="s">
        <v>117</v>
      </c>
      <c r="AZ9" s="438"/>
      <c r="BA9" s="438"/>
      <c r="BB9" s="438"/>
      <c r="BC9" s="438"/>
      <c r="BD9" s="438"/>
      <c r="BE9" s="438"/>
      <c r="BF9" s="438"/>
      <c r="BG9" s="438"/>
      <c r="BH9" s="438"/>
      <c r="BI9" s="438"/>
      <c r="BJ9" s="438"/>
      <c r="BK9" s="438"/>
      <c r="BL9" s="438"/>
      <c r="BM9" s="439"/>
      <c r="BN9" s="423">
        <v>58264</v>
      </c>
      <c r="BO9" s="424"/>
      <c r="BP9" s="424"/>
      <c r="BQ9" s="424"/>
      <c r="BR9" s="424"/>
      <c r="BS9" s="424"/>
      <c r="BT9" s="424"/>
      <c r="BU9" s="425"/>
      <c r="BV9" s="423">
        <v>99387</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8</v>
      </c>
      <c r="CU9" s="421"/>
      <c r="CV9" s="421"/>
      <c r="CW9" s="421"/>
      <c r="CX9" s="421"/>
      <c r="CY9" s="421"/>
      <c r="CZ9" s="421"/>
      <c r="DA9" s="422"/>
      <c r="DB9" s="420">
        <v>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17013</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600033</v>
      </c>
      <c r="BO10" s="424"/>
      <c r="BP10" s="424"/>
      <c r="BQ10" s="424"/>
      <c r="BR10" s="424"/>
      <c r="BS10" s="424"/>
      <c r="BT10" s="424"/>
      <c r="BU10" s="425"/>
      <c r="BV10" s="423">
        <v>150033</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116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130</v>
      </c>
      <c r="DC11" s="527"/>
      <c r="DD11" s="527"/>
      <c r="DE11" s="527"/>
      <c r="DF11" s="527"/>
      <c r="DG11" s="527"/>
      <c r="DH11" s="527"/>
      <c r="DI11" s="528"/>
    </row>
    <row r="12" spans="1:119" ht="18.75" customHeight="1" x14ac:dyDescent="0.2">
      <c r="A12" s="178"/>
      <c r="B12" s="529" t="s">
        <v>131</v>
      </c>
      <c r="C12" s="530"/>
      <c r="D12" s="530"/>
      <c r="E12" s="530"/>
      <c r="F12" s="530"/>
      <c r="G12" s="530"/>
      <c r="H12" s="530"/>
      <c r="I12" s="530"/>
      <c r="J12" s="530"/>
      <c r="K12" s="531"/>
      <c r="L12" s="538" t="s">
        <v>132</v>
      </c>
      <c r="M12" s="539"/>
      <c r="N12" s="539"/>
      <c r="O12" s="539"/>
      <c r="P12" s="539"/>
      <c r="Q12" s="540"/>
      <c r="R12" s="541">
        <v>18386</v>
      </c>
      <c r="S12" s="542"/>
      <c r="T12" s="542"/>
      <c r="U12" s="542"/>
      <c r="V12" s="543"/>
      <c r="W12" s="544" t="s">
        <v>1</v>
      </c>
      <c r="X12" s="482"/>
      <c r="Y12" s="482"/>
      <c r="Z12" s="482"/>
      <c r="AA12" s="482"/>
      <c r="AB12" s="545"/>
      <c r="AC12" s="546" t="s">
        <v>133</v>
      </c>
      <c r="AD12" s="547"/>
      <c r="AE12" s="547"/>
      <c r="AF12" s="547"/>
      <c r="AG12" s="548"/>
      <c r="AH12" s="546" t="s">
        <v>134</v>
      </c>
      <c r="AI12" s="547"/>
      <c r="AJ12" s="547"/>
      <c r="AK12" s="547"/>
      <c r="AL12" s="549"/>
      <c r="AM12" s="480" t="s">
        <v>135</v>
      </c>
      <c r="AN12" s="380"/>
      <c r="AO12" s="380"/>
      <c r="AP12" s="380"/>
      <c r="AQ12" s="380"/>
      <c r="AR12" s="380"/>
      <c r="AS12" s="380"/>
      <c r="AT12" s="381"/>
      <c r="AU12" s="481" t="s">
        <v>109</v>
      </c>
      <c r="AV12" s="482"/>
      <c r="AW12" s="482"/>
      <c r="AX12" s="482"/>
      <c r="AY12" s="437" t="s">
        <v>136</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150000</v>
      </c>
      <c r="BW12" s="424"/>
      <c r="BX12" s="424"/>
      <c r="BY12" s="424"/>
      <c r="BZ12" s="424"/>
      <c r="CA12" s="424"/>
      <c r="CB12" s="424"/>
      <c r="CC12" s="425"/>
      <c r="CD12" s="463" t="s">
        <v>137</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138</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139</v>
      </c>
      <c r="N13" s="508"/>
      <c r="O13" s="508"/>
      <c r="P13" s="508"/>
      <c r="Q13" s="509"/>
      <c r="R13" s="510">
        <v>18231</v>
      </c>
      <c r="S13" s="511"/>
      <c r="T13" s="511"/>
      <c r="U13" s="511"/>
      <c r="V13" s="512"/>
      <c r="W13" s="513" t="s">
        <v>140</v>
      </c>
      <c r="X13" s="409"/>
      <c r="Y13" s="409"/>
      <c r="Z13" s="409"/>
      <c r="AA13" s="409"/>
      <c r="AB13" s="410"/>
      <c r="AC13" s="376">
        <v>188</v>
      </c>
      <c r="AD13" s="377"/>
      <c r="AE13" s="377"/>
      <c r="AF13" s="377"/>
      <c r="AG13" s="378"/>
      <c r="AH13" s="376">
        <v>209</v>
      </c>
      <c r="AI13" s="377"/>
      <c r="AJ13" s="377"/>
      <c r="AK13" s="377"/>
      <c r="AL13" s="436"/>
      <c r="AM13" s="480" t="s">
        <v>141</v>
      </c>
      <c r="AN13" s="380"/>
      <c r="AO13" s="380"/>
      <c r="AP13" s="380"/>
      <c r="AQ13" s="380"/>
      <c r="AR13" s="380"/>
      <c r="AS13" s="380"/>
      <c r="AT13" s="381"/>
      <c r="AU13" s="481" t="s">
        <v>142</v>
      </c>
      <c r="AV13" s="482"/>
      <c r="AW13" s="482"/>
      <c r="AX13" s="482"/>
      <c r="AY13" s="437" t="s">
        <v>143</v>
      </c>
      <c r="AZ13" s="438"/>
      <c r="BA13" s="438"/>
      <c r="BB13" s="438"/>
      <c r="BC13" s="438"/>
      <c r="BD13" s="438"/>
      <c r="BE13" s="438"/>
      <c r="BF13" s="438"/>
      <c r="BG13" s="438"/>
      <c r="BH13" s="438"/>
      <c r="BI13" s="438"/>
      <c r="BJ13" s="438"/>
      <c r="BK13" s="438"/>
      <c r="BL13" s="438"/>
      <c r="BM13" s="439"/>
      <c r="BN13" s="423">
        <v>658297</v>
      </c>
      <c r="BO13" s="424"/>
      <c r="BP13" s="424"/>
      <c r="BQ13" s="424"/>
      <c r="BR13" s="424"/>
      <c r="BS13" s="424"/>
      <c r="BT13" s="424"/>
      <c r="BU13" s="425"/>
      <c r="BV13" s="423">
        <v>99420</v>
      </c>
      <c r="BW13" s="424"/>
      <c r="BX13" s="424"/>
      <c r="BY13" s="424"/>
      <c r="BZ13" s="424"/>
      <c r="CA13" s="424"/>
      <c r="CB13" s="424"/>
      <c r="CC13" s="425"/>
      <c r="CD13" s="463" t="s">
        <v>144</v>
      </c>
      <c r="CE13" s="383"/>
      <c r="CF13" s="383"/>
      <c r="CG13" s="383"/>
      <c r="CH13" s="383"/>
      <c r="CI13" s="383"/>
      <c r="CJ13" s="383"/>
      <c r="CK13" s="383"/>
      <c r="CL13" s="383"/>
      <c r="CM13" s="383"/>
      <c r="CN13" s="383"/>
      <c r="CO13" s="383"/>
      <c r="CP13" s="383"/>
      <c r="CQ13" s="383"/>
      <c r="CR13" s="383"/>
      <c r="CS13" s="464"/>
      <c r="CT13" s="420">
        <v>5.0999999999999996</v>
      </c>
      <c r="CU13" s="421"/>
      <c r="CV13" s="421"/>
      <c r="CW13" s="421"/>
      <c r="CX13" s="421"/>
      <c r="CY13" s="421"/>
      <c r="CZ13" s="421"/>
      <c r="DA13" s="422"/>
      <c r="DB13" s="420">
        <v>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145</v>
      </c>
      <c r="M14" s="550"/>
      <c r="N14" s="550"/>
      <c r="O14" s="550"/>
      <c r="P14" s="550"/>
      <c r="Q14" s="551"/>
      <c r="R14" s="510">
        <v>18223</v>
      </c>
      <c r="S14" s="511"/>
      <c r="T14" s="511"/>
      <c r="U14" s="511"/>
      <c r="V14" s="512"/>
      <c r="W14" s="514"/>
      <c r="X14" s="412"/>
      <c r="Y14" s="412"/>
      <c r="Z14" s="412"/>
      <c r="AA14" s="412"/>
      <c r="AB14" s="413"/>
      <c r="AC14" s="503">
        <v>2.1</v>
      </c>
      <c r="AD14" s="504"/>
      <c r="AE14" s="504"/>
      <c r="AF14" s="504"/>
      <c r="AG14" s="505"/>
      <c r="AH14" s="503">
        <v>2.6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146</v>
      </c>
      <c r="CE14" s="461"/>
      <c r="CF14" s="461"/>
      <c r="CG14" s="461"/>
      <c r="CH14" s="461"/>
      <c r="CI14" s="461"/>
      <c r="CJ14" s="461"/>
      <c r="CK14" s="461"/>
      <c r="CL14" s="461"/>
      <c r="CM14" s="461"/>
      <c r="CN14" s="461"/>
      <c r="CO14" s="461"/>
      <c r="CP14" s="461"/>
      <c r="CQ14" s="461"/>
      <c r="CR14" s="461"/>
      <c r="CS14" s="462"/>
      <c r="CT14" s="520">
        <v>23.8</v>
      </c>
      <c r="CU14" s="521"/>
      <c r="CV14" s="521"/>
      <c r="CW14" s="521"/>
      <c r="CX14" s="521"/>
      <c r="CY14" s="521"/>
      <c r="CZ14" s="521"/>
      <c r="DA14" s="522"/>
      <c r="DB14" s="520">
        <v>57.1</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147</v>
      </c>
      <c r="N15" s="508"/>
      <c r="O15" s="508"/>
      <c r="P15" s="508"/>
      <c r="Q15" s="509"/>
      <c r="R15" s="510">
        <v>18065</v>
      </c>
      <c r="S15" s="511"/>
      <c r="T15" s="511"/>
      <c r="U15" s="511"/>
      <c r="V15" s="512"/>
      <c r="W15" s="513" t="s">
        <v>148</v>
      </c>
      <c r="X15" s="409"/>
      <c r="Y15" s="409"/>
      <c r="Z15" s="409"/>
      <c r="AA15" s="409"/>
      <c r="AB15" s="410"/>
      <c r="AC15" s="376">
        <v>2450</v>
      </c>
      <c r="AD15" s="377"/>
      <c r="AE15" s="377"/>
      <c r="AF15" s="377"/>
      <c r="AG15" s="378"/>
      <c r="AH15" s="376">
        <v>2431</v>
      </c>
      <c r="AI15" s="377"/>
      <c r="AJ15" s="377"/>
      <c r="AK15" s="377"/>
      <c r="AL15" s="436"/>
      <c r="AM15" s="480"/>
      <c r="AN15" s="380"/>
      <c r="AO15" s="380"/>
      <c r="AP15" s="380"/>
      <c r="AQ15" s="380"/>
      <c r="AR15" s="380"/>
      <c r="AS15" s="380"/>
      <c r="AT15" s="381"/>
      <c r="AU15" s="481"/>
      <c r="AV15" s="482"/>
      <c r="AW15" s="482"/>
      <c r="AX15" s="482"/>
      <c r="AY15" s="449" t="s">
        <v>149</v>
      </c>
      <c r="AZ15" s="450"/>
      <c r="BA15" s="450"/>
      <c r="BB15" s="450"/>
      <c r="BC15" s="450"/>
      <c r="BD15" s="450"/>
      <c r="BE15" s="450"/>
      <c r="BF15" s="450"/>
      <c r="BG15" s="450"/>
      <c r="BH15" s="450"/>
      <c r="BI15" s="450"/>
      <c r="BJ15" s="450"/>
      <c r="BK15" s="450"/>
      <c r="BL15" s="450"/>
      <c r="BM15" s="451"/>
      <c r="BN15" s="452">
        <v>2556573</v>
      </c>
      <c r="BO15" s="453"/>
      <c r="BP15" s="453"/>
      <c r="BQ15" s="453"/>
      <c r="BR15" s="453"/>
      <c r="BS15" s="453"/>
      <c r="BT15" s="453"/>
      <c r="BU15" s="454"/>
      <c r="BV15" s="452">
        <v>2810835</v>
      </c>
      <c r="BW15" s="453"/>
      <c r="BX15" s="453"/>
      <c r="BY15" s="453"/>
      <c r="BZ15" s="453"/>
      <c r="CA15" s="453"/>
      <c r="CB15" s="453"/>
      <c r="CC15" s="454"/>
      <c r="CD15" s="523" t="s">
        <v>150</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151</v>
      </c>
      <c r="M16" s="498"/>
      <c r="N16" s="498"/>
      <c r="O16" s="498"/>
      <c r="P16" s="498"/>
      <c r="Q16" s="499"/>
      <c r="R16" s="500" t="s">
        <v>152</v>
      </c>
      <c r="S16" s="501"/>
      <c r="T16" s="501"/>
      <c r="U16" s="501"/>
      <c r="V16" s="502"/>
      <c r="W16" s="514"/>
      <c r="X16" s="412"/>
      <c r="Y16" s="412"/>
      <c r="Z16" s="412"/>
      <c r="AA16" s="412"/>
      <c r="AB16" s="413"/>
      <c r="AC16" s="503">
        <v>27.5</v>
      </c>
      <c r="AD16" s="504"/>
      <c r="AE16" s="504"/>
      <c r="AF16" s="504"/>
      <c r="AG16" s="505"/>
      <c r="AH16" s="503">
        <v>30.5</v>
      </c>
      <c r="AI16" s="504"/>
      <c r="AJ16" s="504"/>
      <c r="AK16" s="504"/>
      <c r="AL16" s="506"/>
      <c r="AM16" s="480"/>
      <c r="AN16" s="380"/>
      <c r="AO16" s="380"/>
      <c r="AP16" s="380"/>
      <c r="AQ16" s="380"/>
      <c r="AR16" s="380"/>
      <c r="AS16" s="380"/>
      <c r="AT16" s="381"/>
      <c r="AU16" s="481"/>
      <c r="AV16" s="482"/>
      <c r="AW16" s="482"/>
      <c r="AX16" s="482"/>
      <c r="AY16" s="437" t="s">
        <v>153</v>
      </c>
      <c r="AZ16" s="438"/>
      <c r="BA16" s="438"/>
      <c r="BB16" s="438"/>
      <c r="BC16" s="438"/>
      <c r="BD16" s="438"/>
      <c r="BE16" s="438"/>
      <c r="BF16" s="438"/>
      <c r="BG16" s="438"/>
      <c r="BH16" s="438"/>
      <c r="BI16" s="438"/>
      <c r="BJ16" s="438"/>
      <c r="BK16" s="438"/>
      <c r="BL16" s="438"/>
      <c r="BM16" s="439"/>
      <c r="BN16" s="423">
        <v>3161124</v>
      </c>
      <c r="BO16" s="424"/>
      <c r="BP16" s="424"/>
      <c r="BQ16" s="424"/>
      <c r="BR16" s="424"/>
      <c r="BS16" s="424"/>
      <c r="BT16" s="424"/>
      <c r="BU16" s="425"/>
      <c r="BV16" s="423">
        <v>3061437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154</v>
      </c>
      <c r="N17" s="517"/>
      <c r="O17" s="517"/>
      <c r="P17" s="517"/>
      <c r="Q17" s="518"/>
      <c r="R17" s="500" t="s">
        <v>152</v>
      </c>
      <c r="S17" s="501"/>
      <c r="T17" s="501"/>
      <c r="U17" s="501"/>
      <c r="V17" s="502"/>
      <c r="W17" s="513" t="s">
        <v>155</v>
      </c>
      <c r="X17" s="409"/>
      <c r="Y17" s="409"/>
      <c r="Z17" s="409"/>
      <c r="AA17" s="409"/>
      <c r="AB17" s="410"/>
      <c r="AC17" s="376">
        <v>6272</v>
      </c>
      <c r="AD17" s="377"/>
      <c r="AE17" s="377"/>
      <c r="AF17" s="377"/>
      <c r="AG17" s="378"/>
      <c r="AH17" s="376">
        <v>5337</v>
      </c>
      <c r="AI17" s="377"/>
      <c r="AJ17" s="377"/>
      <c r="AK17" s="377"/>
      <c r="AL17" s="436"/>
      <c r="AM17" s="480"/>
      <c r="AN17" s="380"/>
      <c r="AO17" s="380"/>
      <c r="AP17" s="380"/>
      <c r="AQ17" s="380"/>
      <c r="AR17" s="380"/>
      <c r="AS17" s="380"/>
      <c r="AT17" s="381"/>
      <c r="AU17" s="481"/>
      <c r="AV17" s="482"/>
      <c r="AW17" s="482"/>
      <c r="AX17" s="482"/>
      <c r="AY17" s="437" t="s">
        <v>156</v>
      </c>
      <c r="AZ17" s="438"/>
      <c r="BA17" s="438"/>
      <c r="BB17" s="438"/>
      <c r="BC17" s="438"/>
      <c r="BD17" s="438"/>
      <c r="BE17" s="438"/>
      <c r="BF17" s="438"/>
      <c r="BG17" s="438"/>
      <c r="BH17" s="438"/>
      <c r="BI17" s="438"/>
      <c r="BJ17" s="438"/>
      <c r="BK17" s="438"/>
      <c r="BL17" s="438"/>
      <c r="BM17" s="439"/>
      <c r="BN17" s="423">
        <v>3267244</v>
      </c>
      <c r="BO17" s="424"/>
      <c r="BP17" s="424"/>
      <c r="BQ17" s="424"/>
      <c r="BR17" s="424"/>
      <c r="BS17" s="424"/>
      <c r="BT17" s="424"/>
      <c r="BU17" s="425"/>
      <c r="BV17" s="423">
        <v>3611937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157</v>
      </c>
      <c r="C18" s="474"/>
      <c r="D18" s="474"/>
      <c r="E18" s="475"/>
      <c r="F18" s="475"/>
      <c r="G18" s="475"/>
      <c r="H18" s="475"/>
      <c r="I18" s="475"/>
      <c r="J18" s="475"/>
      <c r="K18" s="475"/>
      <c r="L18" s="476">
        <v>6.55</v>
      </c>
      <c r="M18" s="476"/>
      <c r="N18" s="476"/>
      <c r="O18" s="476"/>
      <c r="P18" s="476"/>
      <c r="Q18" s="476"/>
      <c r="R18" s="477"/>
      <c r="S18" s="477"/>
      <c r="T18" s="477"/>
      <c r="U18" s="477"/>
      <c r="V18" s="478"/>
      <c r="W18" s="494"/>
      <c r="X18" s="495"/>
      <c r="Y18" s="495"/>
      <c r="Z18" s="495"/>
      <c r="AA18" s="495"/>
      <c r="AB18" s="519"/>
      <c r="AC18" s="393">
        <v>70.400000000000006</v>
      </c>
      <c r="AD18" s="394"/>
      <c r="AE18" s="394"/>
      <c r="AF18" s="394"/>
      <c r="AG18" s="479"/>
      <c r="AH18" s="393">
        <v>66.900000000000006</v>
      </c>
      <c r="AI18" s="394"/>
      <c r="AJ18" s="394"/>
      <c r="AK18" s="394"/>
      <c r="AL18" s="395"/>
      <c r="AM18" s="480"/>
      <c r="AN18" s="380"/>
      <c r="AO18" s="380"/>
      <c r="AP18" s="380"/>
      <c r="AQ18" s="380"/>
      <c r="AR18" s="380"/>
      <c r="AS18" s="380"/>
      <c r="AT18" s="381"/>
      <c r="AU18" s="481"/>
      <c r="AV18" s="482"/>
      <c r="AW18" s="482"/>
      <c r="AX18" s="482"/>
      <c r="AY18" s="437" t="s">
        <v>158</v>
      </c>
      <c r="AZ18" s="438"/>
      <c r="BA18" s="438"/>
      <c r="BB18" s="438"/>
      <c r="BC18" s="438"/>
      <c r="BD18" s="438"/>
      <c r="BE18" s="438"/>
      <c r="BF18" s="438"/>
      <c r="BG18" s="438"/>
      <c r="BH18" s="438"/>
      <c r="BI18" s="438"/>
      <c r="BJ18" s="438"/>
      <c r="BK18" s="438"/>
      <c r="BL18" s="438"/>
      <c r="BM18" s="439"/>
      <c r="BN18" s="423">
        <v>3605548</v>
      </c>
      <c r="BO18" s="424"/>
      <c r="BP18" s="424"/>
      <c r="BQ18" s="424"/>
      <c r="BR18" s="424"/>
      <c r="BS18" s="424"/>
      <c r="BT18" s="424"/>
      <c r="BU18" s="425"/>
      <c r="BV18" s="423">
        <v>3563824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159</v>
      </c>
      <c r="C19" s="474"/>
      <c r="D19" s="474"/>
      <c r="E19" s="475"/>
      <c r="F19" s="475"/>
      <c r="G19" s="475"/>
      <c r="H19" s="475"/>
      <c r="I19" s="475"/>
      <c r="J19" s="475"/>
      <c r="K19" s="475"/>
      <c r="L19" s="483">
        <v>2798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160</v>
      </c>
      <c r="AZ19" s="438"/>
      <c r="BA19" s="438"/>
      <c r="BB19" s="438"/>
      <c r="BC19" s="438"/>
      <c r="BD19" s="438"/>
      <c r="BE19" s="438"/>
      <c r="BF19" s="438"/>
      <c r="BG19" s="438"/>
      <c r="BH19" s="438"/>
      <c r="BI19" s="438"/>
      <c r="BJ19" s="438"/>
      <c r="BK19" s="438"/>
      <c r="BL19" s="438"/>
      <c r="BM19" s="439"/>
      <c r="BN19" s="423">
        <v>5922836</v>
      </c>
      <c r="BO19" s="424"/>
      <c r="BP19" s="424"/>
      <c r="BQ19" s="424"/>
      <c r="BR19" s="424"/>
      <c r="BS19" s="424"/>
      <c r="BT19" s="424"/>
      <c r="BU19" s="425"/>
      <c r="BV19" s="423">
        <v>5072212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161</v>
      </c>
      <c r="C20" s="474"/>
      <c r="D20" s="474"/>
      <c r="E20" s="475"/>
      <c r="F20" s="475"/>
      <c r="G20" s="475"/>
      <c r="H20" s="475"/>
      <c r="I20" s="475"/>
      <c r="J20" s="475"/>
      <c r="K20" s="475"/>
      <c r="L20" s="483">
        <v>6936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162</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163</v>
      </c>
      <c r="C22" s="400"/>
      <c r="D22" s="401"/>
      <c r="E22" s="408" t="s">
        <v>1</v>
      </c>
      <c r="F22" s="409"/>
      <c r="G22" s="409"/>
      <c r="H22" s="409"/>
      <c r="I22" s="409"/>
      <c r="J22" s="409"/>
      <c r="K22" s="410"/>
      <c r="L22" s="408" t="s">
        <v>164</v>
      </c>
      <c r="M22" s="409"/>
      <c r="N22" s="409"/>
      <c r="O22" s="409"/>
      <c r="P22" s="410"/>
      <c r="Q22" s="414" t="s">
        <v>165</v>
      </c>
      <c r="R22" s="415"/>
      <c r="S22" s="415"/>
      <c r="T22" s="415"/>
      <c r="U22" s="415"/>
      <c r="V22" s="416"/>
      <c r="W22" s="465" t="s">
        <v>166</v>
      </c>
      <c r="X22" s="400"/>
      <c r="Y22" s="401"/>
      <c r="Z22" s="408" t="s">
        <v>1</v>
      </c>
      <c r="AA22" s="409"/>
      <c r="AB22" s="409"/>
      <c r="AC22" s="409"/>
      <c r="AD22" s="409"/>
      <c r="AE22" s="409"/>
      <c r="AF22" s="409"/>
      <c r="AG22" s="410"/>
      <c r="AH22" s="426" t="s">
        <v>167</v>
      </c>
      <c r="AI22" s="409"/>
      <c r="AJ22" s="409"/>
      <c r="AK22" s="409"/>
      <c r="AL22" s="410"/>
      <c r="AM22" s="426" t="s">
        <v>168</v>
      </c>
      <c r="AN22" s="427"/>
      <c r="AO22" s="427"/>
      <c r="AP22" s="427"/>
      <c r="AQ22" s="427"/>
      <c r="AR22" s="428"/>
      <c r="AS22" s="414" t="s">
        <v>165</v>
      </c>
      <c r="AT22" s="415"/>
      <c r="AU22" s="415"/>
      <c r="AV22" s="415"/>
      <c r="AW22" s="415"/>
      <c r="AX22" s="432"/>
      <c r="AY22" s="449" t="s">
        <v>169</v>
      </c>
      <c r="AZ22" s="450"/>
      <c r="BA22" s="450"/>
      <c r="BB22" s="450"/>
      <c r="BC22" s="450"/>
      <c r="BD22" s="450"/>
      <c r="BE22" s="450"/>
      <c r="BF22" s="450"/>
      <c r="BG22" s="450"/>
      <c r="BH22" s="450"/>
      <c r="BI22" s="450"/>
      <c r="BJ22" s="450"/>
      <c r="BK22" s="450"/>
      <c r="BL22" s="450"/>
      <c r="BM22" s="451"/>
      <c r="BN22" s="452">
        <v>7137254</v>
      </c>
      <c r="BO22" s="453"/>
      <c r="BP22" s="453"/>
      <c r="BQ22" s="453"/>
      <c r="BR22" s="453"/>
      <c r="BS22" s="453"/>
      <c r="BT22" s="453"/>
      <c r="BU22" s="454"/>
      <c r="BV22" s="452">
        <v>6869864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170</v>
      </c>
      <c r="AZ23" s="438"/>
      <c r="BA23" s="438"/>
      <c r="BB23" s="438"/>
      <c r="BC23" s="438"/>
      <c r="BD23" s="438"/>
      <c r="BE23" s="438"/>
      <c r="BF23" s="438"/>
      <c r="BG23" s="438"/>
      <c r="BH23" s="438"/>
      <c r="BI23" s="438"/>
      <c r="BJ23" s="438"/>
      <c r="BK23" s="438"/>
      <c r="BL23" s="438"/>
      <c r="BM23" s="439"/>
      <c r="BN23" s="423">
        <v>4925995</v>
      </c>
      <c r="BO23" s="424"/>
      <c r="BP23" s="424"/>
      <c r="BQ23" s="424"/>
      <c r="BR23" s="424"/>
      <c r="BS23" s="424"/>
      <c r="BT23" s="424"/>
      <c r="BU23" s="425"/>
      <c r="BV23" s="423">
        <v>4805194</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171</v>
      </c>
      <c r="F24" s="380"/>
      <c r="G24" s="380"/>
      <c r="H24" s="380"/>
      <c r="I24" s="380"/>
      <c r="J24" s="380"/>
      <c r="K24" s="381"/>
      <c r="L24" s="376">
        <v>1</v>
      </c>
      <c r="M24" s="377"/>
      <c r="N24" s="377"/>
      <c r="O24" s="377"/>
      <c r="P24" s="378"/>
      <c r="Q24" s="376">
        <v>7500</v>
      </c>
      <c r="R24" s="377"/>
      <c r="S24" s="377"/>
      <c r="T24" s="377"/>
      <c r="U24" s="377"/>
      <c r="V24" s="378"/>
      <c r="W24" s="466"/>
      <c r="X24" s="403"/>
      <c r="Y24" s="404"/>
      <c r="Z24" s="379" t="s">
        <v>172</v>
      </c>
      <c r="AA24" s="380"/>
      <c r="AB24" s="380"/>
      <c r="AC24" s="380"/>
      <c r="AD24" s="380"/>
      <c r="AE24" s="380"/>
      <c r="AF24" s="380"/>
      <c r="AG24" s="381"/>
      <c r="AH24" s="376">
        <v>102</v>
      </c>
      <c r="AI24" s="377"/>
      <c r="AJ24" s="377"/>
      <c r="AK24" s="377"/>
      <c r="AL24" s="378"/>
      <c r="AM24" s="376">
        <v>306714</v>
      </c>
      <c r="AN24" s="377"/>
      <c r="AO24" s="377"/>
      <c r="AP24" s="377"/>
      <c r="AQ24" s="377"/>
      <c r="AR24" s="378"/>
      <c r="AS24" s="376">
        <v>3007</v>
      </c>
      <c r="AT24" s="377"/>
      <c r="AU24" s="377"/>
      <c r="AV24" s="377"/>
      <c r="AW24" s="377"/>
      <c r="AX24" s="436"/>
      <c r="AY24" s="396" t="s">
        <v>173</v>
      </c>
      <c r="AZ24" s="397"/>
      <c r="BA24" s="397"/>
      <c r="BB24" s="397"/>
      <c r="BC24" s="397"/>
      <c r="BD24" s="397"/>
      <c r="BE24" s="397"/>
      <c r="BF24" s="397"/>
      <c r="BG24" s="397"/>
      <c r="BH24" s="397"/>
      <c r="BI24" s="397"/>
      <c r="BJ24" s="397"/>
      <c r="BK24" s="397"/>
      <c r="BL24" s="397"/>
      <c r="BM24" s="398"/>
      <c r="BN24" s="423">
        <v>3978090</v>
      </c>
      <c r="BO24" s="424"/>
      <c r="BP24" s="424"/>
      <c r="BQ24" s="424"/>
      <c r="BR24" s="424"/>
      <c r="BS24" s="424"/>
      <c r="BT24" s="424"/>
      <c r="BU24" s="425"/>
      <c r="BV24" s="423">
        <v>3996926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174</v>
      </c>
      <c r="F25" s="380"/>
      <c r="G25" s="380"/>
      <c r="H25" s="380"/>
      <c r="I25" s="380"/>
      <c r="J25" s="380"/>
      <c r="K25" s="381"/>
      <c r="L25" s="376">
        <v>1</v>
      </c>
      <c r="M25" s="377"/>
      <c r="N25" s="377"/>
      <c r="O25" s="377"/>
      <c r="P25" s="378"/>
      <c r="Q25" s="376">
        <v>6370</v>
      </c>
      <c r="R25" s="377"/>
      <c r="S25" s="377"/>
      <c r="T25" s="377"/>
      <c r="U25" s="377"/>
      <c r="V25" s="378"/>
      <c r="W25" s="466"/>
      <c r="X25" s="403"/>
      <c r="Y25" s="404"/>
      <c r="Z25" s="379" t="s">
        <v>175</v>
      </c>
      <c r="AA25" s="380"/>
      <c r="AB25" s="380"/>
      <c r="AC25" s="380"/>
      <c r="AD25" s="380"/>
      <c r="AE25" s="380"/>
      <c r="AF25" s="380"/>
      <c r="AG25" s="381"/>
      <c r="AH25" s="376" t="s">
        <v>129</v>
      </c>
      <c r="AI25" s="377"/>
      <c r="AJ25" s="377"/>
      <c r="AK25" s="377"/>
      <c r="AL25" s="378"/>
      <c r="AM25" s="376" t="s">
        <v>138</v>
      </c>
      <c r="AN25" s="377"/>
      <c r="AO25" s="377"/>
      <c r="AP25" s="377"/>
      <c r="AQ25" s="377"/>
      <c r="AR25" s="378"/>
      <c r="AS25" s="376" t="s">
        <v>129</v>
      </c>
      <c r="AT25" s="377"/>
      <c r="AU25" s="377"/>
      <c r="AV25" s="377"/>
      <c r="AW25" s="377"/>
      <c r="AX25" s="436"/>
      <c r="AY25" s="449" t="s">
        <v>176</v>
      </c>
      <c r="AZ25" s="450"/>
      <c r="BA25" s="450"/>
      <c r="BB25" s="450"/>
      <c r="BC25" s="450"/>
      <c r="BD25" s="450"/>
      <c r="BE25" s="450"/>
      <c r="BF25" s="450"/>
      <c r="BG25" s="450"/>
      <c r="BH25" s="450"/>
      <c r="BI25" s="450"/>
      <c r="BJ25" s="450"/>
      <c r="BK25" s="450"/>
      <c r="BL25" s="450"/>
      <c r="BM25" s="451"/>
      <c r="BN25" s="452">
        <v>1185908</v>
      </c>
      <c r="BO25" s="453"/>
      <c r="BP25" s="453"/>
      <c r="BQ25" s="453"/>
      <c r="BR25" s="453"/>
      <c r="BS25" s="453"/>
      <c r="BT25" s="453"/>
      <c r="BU25" s="454"/>
      <c r="BV25" s="452">
        <v>1102614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177</v>
      </c>
      <c r="F26" s="380"/>
      <c r="G26" s="380"/>
      <c r="H26" s="380"/>
      <c r="I26" s="380"/>
      <c r="J26" s="380"/>
      <c r="K26" s="381"/>
      <c r="L26" s="376">
        <v>1</v>
      </c>
      <c r="M26" s="377"/>
      <c r="N26" s="377"/>
      <c r="O26" s="377"/>
      <c r="P26" s="378"/>
      <c r="Q26" s="376">
        <v>5930</v>
      </c>
      <c r="R26" s="377"/>
      <c r="S26" s="377"/>
      <c r="T26" s="377"/>
      <c r="U26" s="377"/>
      <c r="V26" s="378"/>
      <c r="W26" s="466"/>
      <c r="X26" s="403"/>
      <c r="Y26" s="404"/>
      <c r="Z26" s="379" t="s">
        <v>178</v>
      </c>
      <c r="AA26" s="434"/>
      <c r="AB26" s="434"/>
      <c r="AC26" s="434"/>
      <c r="AD26" s="434"/>
      <c r="AE26" s="434"/>
      <c r="AF26" s="434"/>
      <c r="AG26" s="435"/>
      <c r="AH26" s="376">
        <v>4</v>
      </c>
      <c r="AI26" s="377"/>
      <c r="AJ26" s="377"/>
      <c r="AK26" s="377"/>
      <c r="AL26" s="378"/>
      <c r="AM26" s="376">
        <v>10072</v>
      </c>
      <c r="AN26" s="377"/>
      <c r="AO26" s="377"/>
      <c r="AP26" s="377"/>
      <c r="AQ26" s="377"/>
      <c r="AR26" s="378"/>
      <c r="AS26" s="376">
        <v>2518</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129</v>
      </c>
      <c r="BO26" s="424"/>
      <c r="BP26" s="424"/>
      <c r="BQ26" s="424"/>
      <c r="BR26" s="424"/>
      <c r="BS26" s="424"/>
      <c r="BT26" s="424"/>
      <c r="BU26" s="425"/>
      <c r="BV26" s="423" t="s">
        <v>180</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181</v>
      </c>
      <c r="F27" s="380"/>
      <c r="G27" s="380"/>
      <c r="H27" s="380"/>
      <c r="I27" s="380"/>
      <c r="J27" s="380"/>
      <c r="K27" s="381"/>
      <c r="L27" s="376">
        <v>1</v>
      </c>
      <c r="M27" s="377"/>
      <c r="N27" s="377"/>
      <c r="O27" s="377"/>
      <c r="P27" s="378"/>
      <c r="Q27" s="376">
        <v>3700</v>
      </c>
      <c r="R27" s="377"/>
      <c r="S27" s="377"/>
      <c r="T27" s="377"/>
      <c r="U27" s="377"/>
      <c r="V27" s="378"/>
      <c r="W27" s="466"/>
      <c r="X27" s="403"/>
      <c r="Y27" s="404"/>
      <c r="Z27" s="379" t="s">
        <v>182</v>
      </c>
      <c r="AA27" s="380"/>
      <c r="AB27" s="380"/>
      <c r="AC27" s="380"/>
      <c r="AD27" s="380"/>
      <c r="AE27" s="380"/>
      <c r="AF27" s="380"/>
      <c r="AG27" s="381"/>
      <c r="AH27" s="376">
        <v>12</v>
      </c>
      <c r="AI27" s="377"/>
      <c r="AJ27" s="377"/>
      <c r="AK27" s="377"/>
      <c r="AL27" s="378"/>
      <c r="AM27" s="376">
        <v>35946</v>
      </c>
      <c r="AN27" s="377"/>
      <c r="AO27" s="377"/>
      <c r="AP27" s="377"/>
      <c r="AQ27" s="377"/>
      <c r="AR27" s="378"/>
      <c r="AS27" s="376">
        <v>2996</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t="s">
        <v>129</v>
      </c>
      <c r="BO27" s="458"/>
      <c r="BP27" s="458"/>
      <c r="BQ27" s="458"/>
      <c r="BR27" s="458"/>
      <c r="BS27" s="458"/>
      <c r="BT27" s="458"/>
      <c r="BU27" s="459"/>
      <c r="BV27" s="457" t="s">
        <v>180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184</v>
      </c>
      <c r="F28" s="380"/>
      <c r="G28" s="380"/>
      <c r="H28" s="380"/>
      <c r="I28" s="380"/>
      <c r="J28" s="380"/>
      <c r="K28" s="381"/>
      <c r="L28" s="376">
        <v>1</v>
      </c>
      <c r="M28" s="377"/>
      <c r="N28" s="377"/>
      <c r="O28" s="377"/>
      <c r="P28" s="378"/>
      <c r="Q28" s="376">
        <v>2900</v>
      </c>
      <c r="R28" s="377"/>
      <c r="S28" s="377"/>
      <c r="T28" s="377"/>
      <c r="U28" s="377"/>
      <c r="V28" s="378"/>
      <c r="W28" s="466"/>
      <c r="X28" s="403"/>
      <c r="Y28" s="404"/>
      <c r="Z28" s="379" t="s">
        <v>185</v>
      </c>
      <c r="AA28" s="380"/>
      <c r="AB28" s="380"/>
      <c r="AC28" s="380"/>
      <c r="AD28" s="380"/>
      <c r="AE28" s="380"/>
      <c r="AF28" s="380"/>
      <c r="AG28" s="381"/>
      <c r="AH28" s="376" t="s">
        <v>138</v>
      </c>
      <c r="AI28" s="377"/>
      <c r="AJ28" s="377"/>
      <c r="AK28" s="377"/>
      <c r="AL28" s="378"/>
      <c r="AM28" s="376" t="s">
        <v>180</v>
      </c>
      <c r="AN28" s="377"/>
      <c r="AO28" s="377"/>
      <c r="AP28" s="377"/>
      <c r="AQ28" s="377"/>
      <c r="AR28" s="378"/>
      <c r="AS28" s="376" t="s">
        <v>138</v>
      </c>
      <c r="AT28" s="377"/>
      <c r="AU28" s="377"/>
      <c r="AV28" s="377"/>
      <c r="AW28" s="377"/>
      <c r="AX28" s="436"/>
      <c r="AY28" s="440" t="s">
        <v>186</v>
      </c>
      <c r="AZ28" s="441"/>
      <c r="BA28" s="441"/>
      <c r="BB28" s="442"/>
      <c r="BC28" s="449" t="s">
        <v>48</v>
      </c>
      <c r="BD28" s="450"/>
      <c r="BE28" s="450"/>
      <c r="BF28" s="450"/>
      <c r="BG28" s="450"/>
      <c r="BH28" s="450"/>
      <c r="BI28" s="450"/>
      <c r="BJ28" s="450"/>
      <c r="BK28" s="450"/>
      <c r="BL28" s="450"/>
      <c r="BM28" s="451"/>
      <c r="BN28" s="452">
        <v>1179888</v>
      </c>
      <c r="BO28" s="453"/>
      <c r="BP28" s="453"/>
      <c r="BQ28" s="453"/>
      <c r="BR28" s="453"/>
      <c r="BS28" s="453"/>
      <c r="BT28" s="453"/>
      <c r="BU28" s="454"/>
      <c r="BV28" s="452">
        <v>579855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187</v>
      </c>
      <c r="F29" s="380"/>
      <c r="G29" s="380"/>
      <c r="H29" s="380"/>
      <c r="I29" s="380"/>
      <c r="J29" s="380"/>
      <c r="K29" s="381"/>
      <c r="L29" s="376">
        <v>10</v>
      </c>
      <c r="M29" s="377"/>
      <c r="N29" s="377"/>
      <c r="O29" s="377"/>
      <c r="P29" s="378"/>
      <c r="Q29" s="376">
        <v>2600</v>
      </c>
      <c r="R29" s="377"/>
      <c r="S29" s="377"/>
      <c r="T29" s="377"/>
      <c r="U29" s="377"/>
      <c r="V29" s="378"/>
      <c r="W29" s="467"/>
      <c r="X29" s="468"/>
      <c r="Y29" s="469"/>
      <c r="Z29" s="379" t="s">
        <v>188</v>
      </c>
      <c r="AA29" s="380"/>
      <c r="AB29" s="380"/>
      <c r="AC29" s="380"/>
      <c r="AD29" s="380"/>
      <c r="AE29" s="380"/>
      <c r="AF29" s="380"/>
      <c r="AG29" s="381"/>
      <c r="AH29" s="376">
        <v>114</v>
      </c>
      <c r="AI29" s="377"/>
      <c r="AJ29" s="377"/>
      <c r="AK29" s="377"/>
      <c r="AL29" s="378"/>
      <c r="AM29" s="376">
        <v>342660</v>
      </c>
      <c r="AN29" s="377"/>
      <c r="AO29" s="377"/>
      <c r="AP29" s="377"/>
      <c r="AQ29" s="377"/>
      <c r="AR29" s="378"/>
      <c r="AS29" s="376">
        <v>3006</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12914</v>
      </c>
      <c r="BO29" s="424"/>
      <c r="BP29" s="424"/>
      <c r="BQ29" s="424"/>
      <c r="BR29" s="424"/>
      <c r="BS29" s="424"/>
      <c r="BT29" s="424"/>
      <c r="BU29" s="425"/>
      <c r="BV29" s="423">
        <v>12914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99.7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747945</v>
      </c>
      <c r="BO30" s="458"/>
      <c r="BP30" s="458"/>
      <c r="BQ30" s="458"/>
      <c r="BR30" s="458"/>
      <c r="BS30" s="458"/>
      <c r="BT30" s="458"/>
      <c r="BU30" s="459"/>
      <c r="BV30" s="457">
        <v>436544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200</v>
      </c>
      <c r="X33" s="374"/>
      <c r="Y33" s="374"/>
      <c r="Z33" s="374"/>
      <c r="AA33" s="374"/>
      <c r="AB33" s="374"/>
      <c r="AC33" s="374"/>
      <c r="AD33" s="374"/>
      <c r="AE33" s="374"/>
      <c r="AF33" s="374"/>
      <c r="AG33" s="374"/>
      <c r="AH33" s="374"/>
      <c r="AI33" s="374"/>
      <c r="AJ33" s="374"/>
      <c r="AK33" s="374"/>
      <c r="AL33" s="203"/>
      <c r="AM33" s="375" t="s">
        <v>197</v>
      </c>
      <c r="AN33" s="375"/>
      <c r="AO33" s="374" t="s">
        <v>201</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205</v>
      </c>
      <c r="CP33" s="375"/>
      <c r="CQ33" s="374" t="s">
        <v>206</v>
      </c>
      <c r="CR33" s="374"/>
      <c r="CS33" s="374"/>
      <c r="CT33" s="374"/>
      <c r="CU33" s="374"/>
      <c r="CV33" s="374"/>
      <c r="CW33" s="374"/>
      <c r="CX33" s="374"/>
      <c r="CY33" s="374"/>
      <c r="CZ33" s="374"/>
      <c r="DA33" s="374"/>
      <c r="DB33" s="374"/>
      <c r="DC33" s="374"/>
      <c r="DD33" s="374"/>
      <c r="DE33" s="374"/>
      <c r="DF33" s="203"/>
      <c r="DG33" s="373" t="s">
        <v>207</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足柄上衛生組合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開成町土地開発公社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給食事業特別会計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足柄西部清掃組合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駅前通り線周辺地区土地区画整理事業特別会計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南足柄市外五ヶ市町組合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南足柄市外二ヶ町組合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南足柄市・山北町・開成町一部事務組合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南足柄市外四ヶ市町組合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15</v>
      </c>
      <c r="BX40" s="371"/>
      <c r="BY40" s="372" t="str">
        <f>IF('各会計、関係団体の財政状況及び健全化判断比率'!B74="","",'各会計、関係団体の財政状況及び健全化判断比率'!B74)</f>
        <v>松田町外二ヶ町組合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16</v>
      </c>
      <c r="BX41" s="371"/>
      <c r="BY41" s="372" t="str">
        <f>IF('各会計、関係団体の財政状況及び健全化判断比率'!B75="","",'各会計、関係団体の財政状況及び健全化判断比率'!B75)</f>
        <v>松田町外三ヶ町組合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17</v>
      </c>
      <c r="BX42" s="371"/>
      <c r="BY42" s="372" t="str">
        <f>IF('各会計、関係団体の財政状況及び健全化判断比率'!B76="","",'各会計、関係団体の財政状況及び健全化判断比率'!B76)</f>
        <v>神奈川県市町村職員退職手当組合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18</v>
      </c>
      <c r="BX43" s="371"/>
      <c r="BY43" s="372" t="str">
        <f>IF('各会計、関係団体の財政状況及び健全化判断比率'!B77="","",'各会計、関係団体の財政状況及び健全化判断比率'!B77)</f>
        <v>神奈川県後期高齢者医療広域連合（一般会計）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593</v>
      </c>
    </row>
    <row r="54" spans="5:113" x14ac:dyDescent="0.2"/>
    <row r="55" spans="5:113" x14ac:dyDescent="0.2"/>
    <row r="56" spans="5:113" x14ac:dyDescent="0.2"/>
  </sheetData>
  <sheetProtection algorithmName="SHA-512" hashValue="ZGNrmixMcRHzWNgcX3JE0AjCPg+60b55ng9WlUHPB6PwVMhDOy8X44vD4r1akbgnKG9YSc1IWoplDMRDsAONgA==" saltValue="z7RhBqi9MlyDgKZ3GO775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180" t="s">
        <v>555</v>
      </c>
      <c r="D34" s="1180"/>
      <c r="E34" s="1181"/>
      <c r="F34" s="32">
        <v>8.44</v>
      </c>
      <c r="G34" s="33">
        <v>7.48</v>
      </c>
      <c r="H34" s="33">
        <v>9.5399999999999991</v>
      </c>
      <c r="I34" s="33">
        <v>11.55</v>
      </c>
      <c r="J34" s="34">
        <v>12</v>
      </c>
      <c r="K34" s="22"/>
      <c r="L34" s="22"/>
      <c r="M34" s="22"/>
      <c r="N34" s="22"/>
      <c r="O34" s="22"/>
      <c r="P34" s="22"/>
    </row>
    <row r="35" spans="1:16" ht="39" customHeight="1" x14ac:dyDescent="0.2">
      <c r="A35" s="22"/>
      <c r="B35" s="35"/>
      <c r="C35" s="1174" t="s">
        <v>556</v>
      </c>
      <c r="D35" s="1175"/>
      <c r="E35" s="1176"/>
      <c r="F35" s="36">
        <v>17.059999999999999</v>
      </c>
      <c r="G35" s="37">
        <v>15.4</v>
      </c>
      <c r="H35" s="37">
        <v>13.68</v>
      </c>
      <c r="I35" s="37">
        <v>11.95</v>
      </c>
      <c r="J35" s="38">
        <v>11.12</v>
      </c>
      <c r="K35" s="22"/>
      <c r="L35" s="22"/>
      <c r="M35" s="22"/>
      <c r="N35" s="22"/>
      <c r="O35" s="22"/>
      <c r="P35" s="22"/>
    </row>
    <row r="36" spans="1:16" ht="39" customHeight="1" x14ac:dyDescent="0.2">
      <c r="A36" s="22"/>
      <c r="B36" s="35"/>
      <c r="C36" s="1174" t="s">
        <v>557</v>
      </c>
      <c r="D36" s="1175"/>
      <c r="E36" s="1176"/>
      <c r="F36" s="36" t="s">
        <v>508</v>
      </c>
      <c r="G36" s="37" t="s">
        <v>508</v>
      </c>
      <c r="H36" s="37">
        <v>0.96</v>
      </c>
      <c r="I36" s="37">
        <v>1.4</v>
      </c>
      <c r="J36" s="38">
        <v>2.89</v>
      </c>
      <c r="K36" s="22"/>
      <c r="L36" s="22"/>
      <c r="M36" s="22"/>
      <c r="N36" s="22"/>
      <c r="O36" s="22"/>
      <c r="P36" s="22"/>
    </row>
    <row r="37" spans="1:16" ht="39" customHeight="1" x14ac:dyDescent="0.2">
      <c r="A37" s="22"/>
      <c r="B37" s="35"/>
      <c r="C37" s="1174" t="s">
        <v>558</v>
      </c>
      <c r="D37" s="1175"/>
      <c r="E37" s="1176"/>
      <c r="F37" s="36">
        <v>5.27</v>
      </c>
      <c r="G37" s="37">
        <v>1.18</v>
      </c>
      <c r="H37" s="37">
        <v>1.7</v>
      </c>
      <c r="I37" s="37">
        <v>1.63</v>
      </c>
      <c r="J37" s="38">
        <v>1.7</v>
      </c>
      <c r="K37" s="22"/>
      <c r="L37" s="22"/>
      <c r="M37" s="22"/>
      <c r="N37" s="22"/>
      <c r="O37" s="22"/>
      <c r="P37" s="22"/>
    </row>
    <row r="38" spans="1:16" ht="39" customHeight="1" x14ac:dyDescent="0.2">
      <c r="A38" s="22"/>
      <c r="B38" s="35"/>
      <c r="C38" s="1174" t="s">
        <v>559</v>
      </c>
      <c r="D38" s="1175"/>
      <c r="E38" s="1176"/>
      <c r="F38" s="36">
        <v>1.68</v>
      </c>
      <c r="G38" s="37">
        <v>1.81</v>
      </c>
      <c r="H38" s="37">
        <v>0.94</v>
      </c>
      <c r="I38" s="37">
        <v>1.04</v>
      </c>
      <c r="J38" s="38">
        <v>1.39</v>
      </c>
      <c r="K38" s="22"/>
      <c r="L38" s="22"/>
      <c r="M38" s="22"/>
      <c r="N38" s="22"/>
      <c r="O38" s="22"/>
      <c r="P38" s="22"/>
    </row>
    <row r="39" spans="1:16" ht="39" customHeight="1" x14ac:dyDescent="0.2">
      <c r="A39" s="22"/>
      <c r="B39" s="35"/>
      <c r="C39" s="1174" t="s">
        <v>560</v>
      </c>
      <c r="D39" s="1175"/>
      <c r="E39" s="1176"/>
      <c r="F39" s="36" t="s">
        <v>508</v>
      </c>
      <c r="G39" s="37" t="s">
        <v>508</v>
      </c>
      <c r="H39" s="37" t="s">
        <v>508</v>
      </c>
      <c r="I39" s="37" t="s">
        <v>508</v>
      </c>
      <c r="J39" s="38">
        <v>0.02</v>
      </c>
      <c r="K39" s="22"/>
      <c r="L39" s="22"/>
      <c r="M39" s="22"/>
      <c r="N39" s="22"/>
      <c r="O39" s="22"/>
      <c r="P39" s="22"/>
    </row>
    <row r="40" spans="1:16" ht="39" customHeight="1" x14ac:dyDescent="0.2">
      <c r="A40" s="22"/>
      <c r="B40" s="35"/>
      <c r="C40" s="1174" t="s">
        <v>561</v>
      </c>
      <c r="D40" s="1175"/>
      <c r="E40" s="1176"/>
      <c r="F40" s="36">
        <v>0</v>
      </c>
      <c r="G40" s="37">
        <v>0.01</v>
      </c>
      <c r="H40" s="37">
        <v>0</v>
      </c>
      <c r="I40" s="37">
        <v>0.01</v>
      </c>
      <c r="J40" s="38">
        <v>0.01</v>
      </c>
      <c r="K40" s="22"/>
      <c r="L40" s="22"/>
      <c r="M40" s="22"/>
      <c r="N40" s="22"/>
      <c r="O40" s="22"/>
      <c r="P40" s="22"/>
    </row>
    <row r="41" spans="1:16" ht="39" customHeight="1" x14ac:dyDescent="0.2">
      <c r="A41" s="22"/>
      <c r="B41" s="35"/>
      <c r="C41" s="1174" t="s">
        <v>562</v>
      </c>
      <c r="D41" s="1175"/>
      <c r="E41" s="1176"/>
      <c r="F41" s="36">
        <v>0.25</v>
      </c>
      <c r="G41" s="37">
        <v>0.25</v>
      </c>
      <c r="H41" s="37">
        <v>0.23</v>
      </c>
      <c r="I41" s="37">
        <v>0.26</v>
      </c>
      <c r="J41" s="38">
        <v>0.01</v>
      </c>
      <c r="K41" s="22"/>
      <c r="L41" s="22"/>
      <c r="M41" s="22"/>
      <c r="N41" s="22"/>
      <c r="O41" s="22"/>
      <c r="P41" s="22"/>
    </row>
    <row r="42" spans="1:16" ht="39" customHeight="1" x14ac:dyDescent="0.2">
      <c r="A42" s="22"/>
      <c r="B42" s="39"/>
      <c r="C42" s="1174" t="s">
        <v>563</v>
      </c>
      <c r="D42" s="1175"/>
      <c r="E42" s="1176"/>
      <c r="F42" s="36" t="s">
        <v>508</v>
      </c>
      <c r="G42" s="37" t="s">
        <v>508</v>
      </c>
      <c r="H42" s="37" t="s">
        <v>508</v>
      </c>
      <c r="I42" s="37" t="s">
        <v>508</v>
      </c>
      <c r="J42" s="38" t="s">
        <v>508</v>
      </c>
      <c r="K42" s="22"/>
      <c r="L42" s="22"/>
      <c r="M42" s="22"/>
      <c r="N42" s="22"/>
      <c r="O42" s="22"/>
      <c r="P42" s="22"/>
    </row>
    <row r="43" spans="1:16" ht="39" customHeight="1" thickBot="1" x14ac:dyDescent="0.25">
      <c r="A43" s="22"/>
      <c r="B43" s="40"/>
      <c r="C43" s="1177" t="s">
        <v>564</v>
      </c>
      <c r="D43" s="1178"/>
      <c r="E43" s="1179"/>
      <c r="F43" s="41">
        <v>0.62</v>
      </c>
      <c r="G43" s="42">
        <v>1.88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wOST/lKVN4rhMF3xUlOZ+Y4Yet7Jy0SDVNJkV+WAWaQ886z6Y9lX+JWcMuF0o0pUrDSqmdSZOr7NyoRq7LwiA==" saltValue="/iJzFuxCzQpXg9omgA6H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435</v>
      </c>
      <c r="L45" s="60">
        <v>447</v>
      </c>
      <c r="M45" s="60">
        <v>450</v>
      </c>
      <c r="N45" s="60">
        <v>457</v>
      </c>
      <c r="O45" s="61">
        <v>471</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508</v>
      </c>
      <c r="L46" s="64" t="s">
        <v>508</v>
      </c>
      <c r="M46" s="64" t="s">
        <v>508</v>
      </c>
      <c r="N46" s="64" t="s">
        <v>508</v>
      </c>
      <c r="O46" s="65" t="s">
        <v>508</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508</v>
      </c>
      <c r="L47" s="64" t="s">
        <v>508</v>
      </c>
      <c r="M47" s="64" t="s">
        <v>508</v>
      </c>
      <c r="N47" s="64" t="s">
        <v>508</v>
      </c>
      <c r="O47" s="65" t="s">
        <v>508</v>
      </c>
      <c r="P47" s="48"/>
      <c r="Q47" s="48"/>
      <c r="R47" s="48"/>
      <c r="S47" s="48"/>
      <c r="T47" s="48"/>
      <c r="U47" s="48"/>
    </row>
    <row r="48" spans="1:21" ht="30.75" customHeight="1" x14ac:dyDescent="0.2">
      <c r="A48" s="48"/>
      <c r="B48" s="1202"/>
      <c r="C48" s="1203"/>
      <c r="D48" s="62"/>
      <c r="E48" s="1184" t="s">
        <v>15</v>
      </c>
      <c r="F48" s="1184"/>
      <c r="G48" s="1184"/>
      <c r="H48" s="1184"/>
      <c r="I48" s="1184"/>
      <c r="J48" s="1185"/>
      <c r="K48" s="63">
        <v>171</v>
      </c>
      <c r="L48" s="64">
        <v>159</v>
      </c>
      <c r="M48" s="64">
        <v>121</v>
      </c>
      <c r="N48" s="64">
        <v>127</v>
      </c>
      <c r="O48" s="65">
        <v>67</v>
      </c>
      <c r="P48" s="48"/>
      <c r="Q48" s="48"/>
      <c r="R48" s="48"/>
      <c r="S48" s="48"/>
      <c r="T48" s="48"/>
      <c r="U48" s="48"/>
    </row>
    <row r="49" spans="1:21" ht="30.75" customHeight="1" x14ac:dyDescent="0.2">
      <c r="A49" s="48"/>
      <c r="B49" s="1202"/>
      <c r="C49" s="1203"/>
      <c r="D49" s="62"/>
      <c r="E49" s="1184" t="s">
        <v>16</v>
      </c>
      <c r="F49" s="1184"/>
      <c r="G49" s="1184"/>
      <c r="H49" s="1184"/>
      <c r="I49" s="1184"/>
      <c r="J49" s="1185"/>
      <c r="K49" s="63">
        <v>37</v>
      </c>
      <c r="L49" s="64">
        <v>37</v>
      </c>
      <c r="M49" s="64">
        <v>37</v>
      </c>
      <c r="N49" s="64">
        <v>37</v>
      </c>
      <c r="O49" s="65">
        <v>14</v>
      </c>
      <c r="P49" s="48"/>
      <c r="Q49" s="48"/>
      <c r="R49" s="48"/>
      <c r="S49" s="48"/>
      <c r="T49" s="48"/>
      <c r="U49" s="48"/>
    </row>
    <row r="50" spans="1:21" ht="30.75" customHeight="1" x14ac:dyDescent="0.2">
      <c r="A50" s="48"/>
      <c r="B50" s="1202"/>
      <c r="C50" s="1203"/>
      <c r="D50" s="62"/>
      <c r="E50" s="1184" t="s">
        <v>17</v>
      </c>
      <c r="F50" s="1184"/>
      <c r="G50" s="1184"/>
      <c r="H50" s="1184"/>
      <c r="I50" s="1184"/>
      <c r="J50" s="1185"/>
      <c r="K50" s="63">
        <v>3</v>
      </c>
      <c r="L50" s="64">
        <v>20</v>
      </c>
      <c r="M50" s="64">
        <v>38</v>
      </c>
      <c r="N50" s="64">
        <v>38</v>
      </c>
      <c r="O50" s="65">
        <v>38</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508</v>
      </c>
      <c r="L51" s="64" t="s">
        <v>508</v>
      </c>
      <c r="M51" s="64" t="s">
        <v>508</v>
      </c>
      <c r="N51" s="64" t="s">
        <v>508</v>
      </c>
      <c r="O51" s="65" t="s">
        <v>508</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441</v>
      </c>
      <c r="L52" s="64">
        <v>447</v>
      </c>
      <c r="M52" s="64">
        <v>444</v>
      </c>
      <c r="N52" s="64">
        <v>446</v>
      </c>
      <c r="O52" s="65">
        <v>444</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205</v>
      </c>
      <c r="L53" s="69">
        <v>216</v>
      </c>
      <c r="M53" s="69">
        <v>202</v>
      </c>
      <c r="N53" s="69">
        <v>213</v>
      </c>
      <c r="O53" s="70">
        <v>146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591</v>
      </c>
      <c r="L57" s="84" t="s">
        <v>591</v>
      </c>
      <c r="M57" s="84" t="s">
        <v>591</v>
      </c>
      <c r="N57" s="84" t="s">
        <v>591</v>
      </c>
      <c r="O57" s="85" t="s">
        <v>591</v>
      </c>
    </row>
    <row r="58" spans="1:21" ht="31.5" customHeight="1" thickBot="1" x14ac:dyDescent="0.25">
      <c r="B58" s="1192"/>
      <c r="C58" s="1193"/>
      <c r="D58" s="1197" t="s">
        <v>27</v>
      </c>
      <c r="E58" s="1198"/>
      <c r="F58" s="1198"/>
      <c r="G58" s="1198"/>
      <c r="H58" s="1198"/>
      <c r="I58" s="1198"/>
      <c r="J58" s="1199"/>
      <c r="K58" s="86" t="s">
        <v>591</v>
      </c>
      <c r="L58" s="87" t="s">
        <v>591</v>
      </c>
      <c r="M58" s="87" t="s">
        <v>591</v>
      </c>
      <c r="N58" s="87" t="s">
        <v>591</v>
      </c>
      <c r="O58" s="88" t="s">
        <v>591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q1yriw42xisdqu8GU//c5FJqV6WiBlI5QD2c2izmP6wUIkde5TjtmeRdf9QcJu9ahWrWDVxczMA+gZJwPqWw==" saltValue="uCLVPFBJ4dEpJ8jpvp4d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20" t="s">
        <v>30</v>
      </c>
      <c r="C41" s="1221"/>
      <c r="D41" s="102"/>
      <c r="E41" s="1222" t="s">
        <v>31</v>
      </c>
      <c r="F41" s="1222"/>
      <c r="G41" s="1222"/>
      <c r="H41" s="1223"/>
      <c r="I41" s="351">
        <v>5408</v>
      </c>
      <c r="J41" s="352">
        <v>5351</v>
      </c>
      <c r="K41" s="352">
        <v>6707</v>
      </c>
      <c r="L41" s="352">
        <v>6870</v>
      </c>
      <c r="M41" s="353">
        <v>7137</v>
      </c>
    </row>
    <row r="42" spans="2:13" ht="27.75" customHeight="1" x14ac:dyDescent="0.2">
      <c r="B42" s="1210"/>
      <c r="C42" s="1211"/>
      <c r="D42" s="103"/>
      <c r="E42" s="1214" t="s">
        <v>32</v>
      </c>
      <c r="F42" s="1214"/>
      <c r="G42" s="1214"/>
      <c r="H42" s="1215"/>
      <c r="I42" s="354">
        <v>300</v>
      </c>
      <c r="J42" s="355">
        <v>279</v>
      </c>
      <c r="K42" s="355">
        <v>242</v>
      </c>
      <c r="L42" s="355">
        <v>204</v>
      </c>
      <c r="M42" s="356">
        <v>227</v>
      </c>
    </row>
    <row r="43" spans="2:13" ht="27.75" customHeight="1" x14ac:dyDescent="0.2">
      <c r="B43" s="1210"/>
      <c r="C43" s="1211"/>
      <c r="D43" s="103"/>
      <c r="E43" s="1214" t="s">
        <v>33</v>
      </c>
      <c r="F43" s="1214"/>
      <c r="G43" s="1214"/>
      <c r="H43" s="1215"/>
      <c r="I43" s="354">
        <v>1436</v>
      </c>
      <c r="J43" s="355">
        <v>1389</v>
      </c>
      <c r="K43" s="355">
        <v>1241</v>
      </c>
      <c r="L43" s="355">
        <v>1140</v>
      </c>
      <c r="M43" s="356">
        <v>826</v>
      </c>
    </row>
    <row r="44" spans="2:13" ht="27.75" customHeight="1" x14ac:dyDescent="0.2">
      <c r="B44" s="1210"/>
      <c r="C44" s="1211"/>
      <c r="D44" s="103"/>
      <c r="E44" s="1214" t="s">
        <v>34</v>
      </c>
      <c r="F44" s="1214"/>
      <c r="G44" s="1214"/>
      <c r="H44" s="1215"/>
      <c r="I44" s="354">
        <v>121</v>
      </c>
      <c r="J44" s="355">
        <v>86</v>
      </c>
      <c r="K44" s="355">
        <v>58</v>
      </c>
      <c r="L44" s="355">
        <v>32</v>
      </c>
      <c r="M44" s="356">
        <v>19</v>
      </c>
    </row>
    <row r="45" spans="2:13" ht="27.75" customHeight="1" x14ac:dyDescent="0.2">
      <c r="B45" s="1210"/>
      <c r="C45" s="1211"/>
      <c r="D45" s="103"/>
      <c r="E45" s="1214" t="s">
        <v>35</v>
      </c>
      <c r="F45" s="1214"/>
      <c r="G45" s="1214"/>
      <c r="H45" s="1215"/>
      <c r="I45" s="354">
        <v>740</v>
      </c>
      <c r="J45" s="355">
        <v>733</v>
      </c>
      <c r="K45" s="355">
        <v>703</v>
      </c>
      <c r="L45" s="355">
        <v>714</v>
      </c>
      <c r="M45" s="356">
        <v>688</v>
      </c>
    </row>
    <row r="46" spans="2:13" ht="27.75" customHeight="1" x14ac:dyDescent="0.2">
      <c r="B46" s="1210"/>
      <c r="C46" s="1211"/>
      <c r="D46" s="104"/>
      <c r="E46" s="1214" t="s">
        <v>36</v>
      </c>
      <c r="F46" s="1214"/>
      <c r="G46" s="1214"/>
      <c r="H46" s="1215"/>
      <c r="I46" s="354" t="s">
        <v>508</v>
      </c>
      <c r="J46" s="355" t="s">
        <v>508</v>
      </c>
      <c r="K46" s="355" t="s">
        <v>508</v>
      </c>
      <c r="L46" s="355" t="s">
        <v>508</v>
      </c>
      <c r="M46" s="356" t="s">
        <v>508</v>
      </c>
    </row>
    <row r="47" spans="2:13" ht="27.75" customHeight="1" x14ac:dyDescent="0.2">
      <c r="B47" s="1210"/>
      <c r="C47" s="1211"/>
      <c r="D47" s="105"/>
      <c r="E47" s="1224" t="s">
        <v>37</v>
      </c>
      <c r="F47" s="1225"/>
      <c r="G47" s="1225"/>
      <c r="H47" s="1226"/>
      <c r="I47" s="354" t="s">
        <v>508</v>
      </c>
      <c r="J47" s="355" t="s">
        <v>508</v>
      </c>
      <c r="K47" s="355" t="s">
        <v>508</v>
      </c>
      <c r="L47" s="355" t="s">
        <v>508</v>
      </c>
      <c r="M47" s="356" t="s">
        <v>508</v>
      </c>
    </row>
    <row r="48" spans="2:13" ht="27.75" customHeight="1" x14ac:dyDescent="0.2">
      <c r="B48" s="1210"/>
      <c r="C48" s="1211"/>
      <c r="D48" s="103"/>
      <c r="E48" s="1214" t="s">
        <v>38</v>
      </c>
      <c r="F48" s="1214"/>
      <c r="G48" s="1214"/>
      <c r="H48" s="1215"/>
      <c r="I48" s="354" t="s">
        <v>508</v>
      </c>
      <c r="J48" s="355" t="s">
        <v>508</v>
      </c>
      <c r="K48" s="355" t="s">
        <v>508</v>
      </c>
      <c r="L48" s="355" t="s">
        <v>508</v>
      </c>
      <c r="M48" s="356" t="s">
        <v>508</v>
      </c>
    </row>
    <row r="49" spans="2:13" ht="27.75" customHeight="1" x14ac:dyDescent="0.2">
      <c r="B49" s="1212"/>
      <c r="C49" s="1213"/>
      <c r="D49" s="103"/>
      <c r="E49" s="1214" t="s">
        <v>39</v>
      </c>
      <c r="F49" s="1214"/>
      <c r="G49" s="1214"/>
      <c r="H49" s="1215"/>
      <c r="I49" s="354" t="s">
        <v>508</v>
      </c>
      <c r="J49" s="355" t="s">
        <v>508</v>
      </c>
      <c r="K49" s="355" t="s">
        <v>508</v>
      </c>
      <c r="L49" s="355" t="s">
        <v>508</v>
      </c>
      <c r="M49" s="356" t="s">
        <v>508</v>
      </c>
    </row>
    <row r="50" spans="2:13" ht="27.75" customHeight="1" x14ac:dyDescent="0.2">
      <c r="B50" s="1208" t="s">
        <v>40</v>
      </c>
      <c r="C50" s="1209"/>
      <c r="D50" s="106"/>
      <c r="E50" s="1214" t="s">
        <v>41</v>
      </c>
      <c r="F50" s="1214"/>
      <c r="G50" s="1214"/>
      <c r="H50" s="1215"/>
      <c r="I50" s="354">
        <v>1701</v>
      </c>
      <c r="J50" s="355">
        <v>1733</v>
      </c>
      <c r="K50" s="355">
        <v>1536</v>
      </c>
      <c r="L50" s="355">
        <v>1523</v>
      </c>
      <c r="M50" s="356">
        <v>2477</v>
      </c>
    </row>
    <row r="51" spans="2:13" ht="27.75" customHeight="1" x14ac:dyDescent="0.2">
      <c r="B51" s="1210"/>
      <c r="C51" s="1211"/>
      <c r="D51" s="103"/>
      <c r="E51" s="1214" t="s">
        <v>42</v>
      </c>
      <c r="F51" s="1214"/>
      <c r="G51" s="1214"/>
      <c r="H51" s="1215"/>
      <c r="I51" s="354" t="s">
        <v>508</v>
      </c>
      <c r="J51" s="355" t="s">
        <v>508</v>
      </c>
      <c r="K51" s="355" t="s">
        <v>508</v>
      </c>
      <c r="L51" s="355" t="s">
        <v>508</v>
      </c>
      <c r="M51" s="356" t="s">
        <v>508</v>
      </c>
    </row>
    <row r="52" spans="2:13" ht="27.75" customHeight="1" x14ac:dyDescent="0.2">
      <c r="B52" s="1212"/>
      <c r="C52" s="1213"/>
      <c r="D52" s="103"/>
      <c r="E52" s="1214" t="s">
        <v>43</v>
      </c>
      <c r="F52" s="1214"/>
      <c r="G52" s="1214"/>
      <c r="H52" s="1215"/>
      <c r="I52" s="354">
        <v>5317</v>
      </c>
      <c r="J52" s="355">
        <v>5134</v>
      </c>
      <c r="K52" s="355">
        <v>5345</v>
      </c>
      <c r="L52" s="355">
        <v>5364</v>
      </c>
      <c r="M52" s="356">
        <v>5479</v>
      </c>
    </row>
    <row r="53" spans="2:13" ht="27.75" customHeight="1" thickBot="1" x14ac:dyDescent="0.25">
      <c r="B53" s="1216" t="s">
        <v>44</v>
      </c>
      <c r="C53" s="1217"/>
      <c r="D53" s="107"/>
      <c r="E53" s="1218" t="s">
        <v>45</v>
      </c>
      <c r="F53" s="1218"/>
      <c r="G53" s="1218"/>
      <c r="H53" s="1219"/>
      <c r="I53" s="357">
        <v>987</v>
      </c>
      <c r="J53" s="358">
        <v>971</v>
      </c>
      <c r="K53" s="358">
        <v>2070</v>
      </c>
      <c r="L53" s="358">
        <v>2073</v>
      </c>
      <c r="M53" s="359">
        <v>942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wxoRXMYXNsQugFrw7/m0lqsbsa79QgBA0icwfehpjM2qpUKgnEvBqtnLxNjI39vC1GnMnPIlNX5nN6dFSYWMDg==" saltValue="0v/DDbKrwSlqfz1B1RqR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35" t="s">
        <v>48</v>
      </c>
      <c r="D55" s="1235"/>
      <c r="E55" s="1236"/>
      <c r="F55" s="119">
        <v>580</v>
      </c>
      <c r="G55" s="119">
        <v>580</v>
      </c>
      <c r="H55" s="120">
        <v>1180</v>
      </c>
    </row>
    <row r="56" spans="2:8" ht="52.5" customHeight="1" x14ac:dyDescent="0.2">
      <c r="B56" s="121"/>
      <c r="C56" s="1237" t="s">
        <v>49</v>
      </c>
      <c r="D56" s="1237"/>
      <c r="E56" s="1238"/>
      <c r="F56" s="122">
        <v>13</v>
      </c>
      <c r="G56" s="122">
        <v>13</v>
      </c>
      <c r="H56" s="123">
        <v>13</v>
      </c>
    </row>
    <row r="57" spans="2:8" ht="53.25" customHeight="1" x14ac:dyDescent="0.2">
      <c r="B57" s="121"/>
      <c r="C57" s="1239" t="s">
        <v>50</v>
      </c>
      <c r="D57" s="1239"/>
      <c r="E57" s="1240"/>
      <c r="F57" s="124">
        <v>527</v>
      </c>
      <c r="G57" s="124">
        <v>437</v>
      </c>
      <c r="H57" s="125">
        <v>748</v>
      </c>
    </row>
    <row r="58" spans="2:8" ht="45.75" customHeight="1" x14ac:dyDescent="0.2">
      <c r="B58" s="126"/>
      <c r="C58" s="1227" t="s">
        <v>585</v>
      </c>
      <c r="D58" s="1228"/>
      <c r="E58" s="1229"/>
      <c r="F58" s="127">
        <v>420</v>
      </c>
      <c r="G58" s="127">
        <v>320</v>
      </c>
      <c r="H58" s="128">
        <v>590</v>
      </c>
    </row>
    <row r="59" spans="2:8" ht="45.75" customHeight="1" x14ac:dyDescent="0.2">
      <c r="B59" s="126"/>
      <c r="C59" s="1227" t="s">
        <v>586</v>
      </c>
      <c r="D59" s="1228"/>
      <c r="E59" s="1229"/>
      <c r="F59" s="127">
        <v>68</v>
      </c>
      <c r="G59" s="127">
        <v>68</v>
      </c>
      <c r="H59" s="128">
        <v>118</v>
      </c>
    </row>
    <row r="60" spans="2:8" ht="45.75" customHeight="1" x14ac:dyDescent="0.2">
      <c r="B60" s="126"/>
      <c r="C60" s="1227" t="s">
        <v>587</v>
      </c>
      <c r="D60" s="1228"/>
      <c r="E60" s="1229"/>
      <c r="F60" s="127">
        <v>22</v>
      </c>
      <c r="G60" s="127">
        <v>23</v>
      </c>
      <c r="H60" s="128">
        <v>23</v>
      </c>
    </row>
    <row r="61" spans="2:8" ht="45.75" customHeight="1" x14ac:dyDescent="0.2">
      <c r="B61" s="126"/>
      <c r="C61" s="1227" t="s">
        <v>588</v>
      </c>
      <c r="D61" s="1228"/>
      <c r="E61" s="1229"/>
      <c r="F61" s="127">
        <v>7</v>
      </c>
      <c r="G61" s="127">
        <v>7</v>
      </c>
      <c r="H61" s="128">
        <v>4</v>
      </c>
    </row>
    <row r="62" spans="2:8" ht="45.75" customHeight="1" thickBot="1" x14ac:dyDescent="0.25">
      <c r="B62" s="129"/>
      <c r="C62" s="1230" t="s">
        <v>589</v>
      </c>
      <c r="D62" s="1231"/>
      <c r="E62" s="1232"/>
      <c r="F62" s="130" t="s">
        <v>508</v>
      </c>
      <c r="G62" s="130">
        <v>5</v>
      </c>
      <c r="H62" s="131">
        <v>4</v>
      </c>
    </row>
    <row r="63" spans="2:8" ht="52.5" customHeight="1" thickBot="1" x14ac:dyDescent="0.25">
      <c r="B63" s="132"/>
      <c r="C63" s="1233" t="s">
        <v>51</v>
      </c>
      <c r="D63" s="1233"/>
      <c r="E63" s="1234"/>
      <c r="F63" s="133">
        <v>1120</v>
      </c>
      <c r="G63" s="133">
        <v>1029</v>
      </c>
      <c r="H63" s="134">
        <v>1941</v>
      </c>
    </row>
    <row r="64" spans="2:8" ht="13.2" x14ac:dyDescent="0.2"/>
  </sheetData>
  <sheetProtection algorithmName="SHA-512" hashValue="gkja+mlY3oqhIxBCW5MPU84KsBJhNC9H5Lb9luSyxMbjlB2vgGOeN8axEk45QN32XKDKT33wIjXMR+FHHra/LQ==" saltValue="Y6NgKDmLbOz/Tz/2SMGP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547</v>
      </c>
      <c r="G2" s="148"/>
      <c r="H2" s="149"/>
    </row>
    <row r="3" spans="1:8" x14ac:dyDescent="0.2">
      <c r="A3" s="145" t="s">
        <v>540</v>
      </c>
      <c r="B3" s="150"/>
      <c r="C3" s="151"/>
      <c r="D3" s="152">
        <v>16704</v>
      </c>
      <c r="E3" s="153"/>
      <c r="F3" s="154">
        <v>67343</v>
      </c>
      <c r="G3" s="155"/>
      <c r="H3" s="156"/>
    </row>
    <row r="4" spans="1:8" x14ac:dyDescent="0.2">
      <c r="A4" s="157"/>
      <c r="B4" s="158"/>
      <c r="C4" s="159"/>
      <c r="D4" s="160">
        <v>9260</v>
      </c>
      <c r="E4" s="161"/>
      <c r="F4" s="162">
        <v>32865</v>
      </c>
      <c r="G4" s="163"/>
      <c r="H4" s="164"/>
    </row>
    <row r="5" spans="1:8" x14ac:dyDescent="0.2">
      <c r="A5" s="145" t="s">
        <v>542</v>
      </c>
      <c r="B5" s="150"/>
      <c r="C5" s="151"/>
      <c r="D5" s="152">
        <v>38447</v>
      </c>
      <c r="E5" s="153"/>
      <c r="F5" s="154">
        <v>73475</v>
      </c>
      <c r="G5" s="155"/>
      <c r="H5" s="156"/>
    </row>
    <row r="6" spans="1:8" x14ac:dyDescent="0.2">
      <c r="A6" s="157"/>
      <c r="B6" s="158"/>
      <c r="C6" s="159"/>
      <c r="D6" s="160">
        <v>31417</v>
      </c>
      <c r="E6" s="161"/>
      <c r="F6" s="162">
        <v>43072</v>
      </c>
      <c r="G6" s="163"/>
      <c r="H6" s="164"/>
    </row>
    <row r="7" spans="1:8" x14ac:dyDescent="0.2">
      <c r="A7" s="145" t="s">
        <v>543</v>
      </c>
      <c r="B7" s="150"/>
      <c r="C7" s="151"/>
      <c r="D7" s="152">
        <v>152471</v>
      </c>
      <c r="E7" s="153"/>
      <c r="F7" s="154">
        <v>87464</v>
      </c>
      <c r="G7" s="155"/>
      <c r="H7" s="156"/>
    </row>
    <row r="8" spans="1:8" x14ac:dyDescent="0.2">
      <c r="A8" s="157"/>
      <c r="B8" s="158"/>
      <c r="C8" s="159"/>
      <c r="D8" s="160">
        <v>139563</v>
      </c>
      <c r="E8" s="161"/>
      <c r="F8" s="162">
        <v>47479</v>
      </c>
      <c r="G8" s="163"/>
      <c r="H8" s="164"/>
    </row>
    <row r="9" spans="1:8" x14ac:dyDescent="0.2">
      <c r="A9" s="145" t="s">
        <v>544</v>
      </c>
      <c r="B9" s="150"/>
      <c r="C9" s="151"/>
      <c r="D9" s="152">
        <v>46662</v>
      </c>
      <c r="E9" s="153"/>
      <c r="F9" s="154">
        <v>96248</v>
      </c>
      <c r="G9" s="155"/>
      <c r="H9" s="156"/>
    </row>
    <row r="10" spans="1:8" x14ac:dyDescent="0.2">
      <c r="A10" s="157"/>
      <c r="B10" s="158"/>
      <c r="C10" s="159"/>
      <c r="D10" s="160">
        <v>35338</v>
      </c>
      <c r="E10" s="161"/>
      <c r="F10" s="162">
        <v>55768</v>
      </c>
      <c r="G10" s="163"/>
      <c r="H10" s="164"/>
    </row>
    <row r="11" spans="1:8" x14ac:dyDescent="0.2">
      <c r="A11" s="145" t="s">
        <v>545</v>
      </c>
      <c r="B11" s="150"/>
      <c r="C11" s="151"/>
      <c r="D11" s="152">
        <v>36612</v>
      </c>
      <c r="E11" s="153"/>
      <c r="F11" s="154">
        <v>76413</v>
      </c>
      <c r="G11" s="155"/>
      <c r="H11" s="156"/>
    </row>
    <row r="12" spans="1:8" x14ac:dyDescent="0.2">
      <c r="A12" s="157"/>
      <c r="B12" s="158"/>
      <c r="C12" s="165"/>
      <c r="D12" s="160">
        <v>12239</v>
      </c>
      <c r="E12" s="161"/>
      <c r="F12" s="162">
        <v>39658</v>
      </c>
      <c r="G12" s="163"/>
      <c r="H12" s="164"/>
    </row>
    <row r="13" spans="1:8" x14ac:dyDescent="0.2">
      <c r="A13" s="145"/>
      <c r="B13" s="150"/>
      <c r="C13" s="166"/>
      <c r="D13" s="167">
        <v>58179</v>
      </c>
      <c r="E13" s="168"/>
      <c r="F13" s="169">
        <v>80189</v>
      </c>
      <c r="G13" s="170"/>
      <c r="H13" s="156"/>
    </row>
    <row r="14" spans="1:8" x14ac:dyDescent="0.2">
      <c r="A14" s="157"/>
      <c r="B14" s="158"/>
      <c r="C14" s="159"/>
      <c r="D14" s="160">
        <v>45563</v>
      </c>
      <c r="E14" s="161"/>
      <c r="F14" s="162">
        <v>43768</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8.4600000000000009</v>
      </c>
      <c r="C19" s="171">
        <f>ROUND(VALUE(SUBSTITUTE(実質収支比率等に係る経年分析!G$48,"▲","-")),2)</f>
        <v>7.5</v>
      </c>
      <c r="D19" s="171">
        <f>ROUND(VALUE(SUBSTITUTE(実質収支比率等に係る経年分析!H$48,"▲","-")),2)</f>
        <v>9.56</v>
      </c>
      <c r="E19" s="171">
        <f>ROUND(VALUE(SUBSTITUTE(実質収支比率等に係る経年分析!I$48,"▲","-")),2)</f>
        <v>11.57</v>
      </c>
      <c r="F19" s="171">
        <f>ROUND(VALUE(SUBSTITUTE(実質収支比率等に係る経年分析!J$48,"▲","-")),2)</f>
        <v>12.04</v>
      </c>
    </row>
    <row r="20" spans="1:11" x14ac:dyDescent="0.2">
      <c r="A20" s="171" t="s">
        <v>55</v>
      </c>
      <c r="B20" s="171">
        <f>ROUND(VALUE(SUBSTITUTE(実質収支比率等に係る経年分析!F$47,"▲","-")),2)</f>
        <v>14.98</v>
      </c>
      <c r="C20" s="171">
        <f>ROUND(VALUE(SUBSTITUTE(実質収支比率等に係る経年分析!G$47,"▲","-")),2)</f>
        <v>15.01</v>
      </c>
      <c r="D20" s="171">
        <f>ROUND(VALUE(SUBSTITUTE(実質収支比率等に係る経年分析!H$47,"▲","-")),2)</f>
        <v>14.89</v>
      </c>
      <c r="E20" s="171">
        <f>ROUND(VALUE(SUBSTITUTE(実質収支比率等に係る経年分析!I$47,"▲","-")),2)</f>
        <v>14.23</v>
      </c>
      <c r="F20" s="171">
        <f>ROUND(VALUE(SUBSTITUTE(実質収支比率等に係る経年分析!J$47,"▲","-")),2)</f>
        <v>26.81</v>
      </c>
    </row>
    <row r="21" spans="1:11" x14ac:dyDescent="0.2">
      <c r="A21" s="171" t="s">
        <v>56</v>
      </c>
      <c r="B21" s="171">
        <f>IF(ISNUMBER(VALUE(SUBSTITUTE(実質収支比率等に係る経年分析!F$49,"▲","-"))),ROUND(VALUE(SUBSTITUTE(実質収支比率等に係る経年分析!F$49,"▲","-")),2),NA())</f>
        <v>9.07</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2.12</v>
      </c>
      <c r="E21" s="171">
        <f>IF(ISNUMBER(VALUE(SUBSTITUTE(実質収支比率等に係る経年分析!I$49,"▲","-"))),ROUND(VALUE(SUBSTITUTE(実質収支比率等に係る経年分析!I$49,"▲","-")),2),NA())</f>
        <v>2.44</v>
      </c>
      <c r="F21" s="171">
        <f>IF(ISNUMBER(VALUE(SUBSTITUTE(実質収支比率等に係る経年分析!J$49,"▲","-"))),ROUND(VALUE(SUBSTITUTE(実質収支比率等に係る経年分析!J$49,"▲","-")),2),NA())</f>
        <v>14.96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1.88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2">
      <c r="A30" s="172" t="str">
        <f>IF(連結実質赤字比率に係る赤字・黒字の構成分析!C$40="",NA(),連結実質赤字比率に係る赤字・黒字の構成分析!C$40)</f>
        <v>給食事業特別会計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駅前通り線周辺地区土地区画整理事業特別会計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1.81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1.39</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2.89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17.059999999999999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11.95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9.5399999999999991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441</v>
      </c>
      <c r="E42" s="173"/>
      <c r="F42" s="173"/>
      <c r="G42" s="173">
        <f>'実質公債費比率（分子）の構造'!L$52</f>
        <v>447</v>
      </c>
      <c r="H42" s="173"/>
      <c r="I42" s="173"/>
      <c r="J42" s="173">
        <f>'実質公債費比率（分子）の構造'!M$52</f>
        <v>444</v>
      </c>
      <c r="K42" s="173"/>
      <c r="L42" s="173"/>
      <c r="M42" s="173">
        <f>'実質公債費比率（分子）の構造'!N$52</f>
        <v>446</v>
      </c>
      <c r="N42" s="173"/>
      <c r="O42" s="173"/>
      <c r="P42" s="173">
        <f>'実質公債費比率（分子）の構造'!O$52</f>
        <v>444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v>
      </c>
      <c r="C44" s="173"/>
      <c r="D44" s="173"/>
      <c r="E44" s="173">
        <f>'実質公債費比率（分子）の構造'!L$50</f>
        <v>20</v>
      </c>
      <c r="F44" s="173"/>
      <c r="G44" s="173"/>
      <c r="H44" s="173">
        <f>'実質公債費比率（分子）の構造'!M$50</f>
        <v>38</v>
      </c>
      <c r="I44" s="173"/>
      <c r="J44" s="173"/>
      <c r="K44" s="173">
        <f>'実質公債費比率（分子）の構造'!N$50</f>
        <v>38</v>
      </c>
      <c r="L44" s="173"/>
      <c r="M44" s="173"/>
      <c r="N44" s="173">
        <f>'実質公債費比率（分子）の構造'!O$50</f>
        <v>38</v>
      </c>
      <c r="O44" s="173"/>
      <c r="P44" s="173"/>
    </row>
    <row r="45" spans="1:16" x14ac:dyDescent="0.2">
      <c r="A45" s="173" t="s">
        <v>66</v>
      </c>
      <c r="B45" s="173">
        <f>'実質公債費比率（分子）の構造'!K$49</f>
        <v>37</v>
      </c>
      <c r="C45" s="173"/>
      <c r="D45" s="173"/>
      <c r="E45" s="173">
        <f>'実質公債費比率（分子）の構造'!L$49</f>
        <v>37</v>
      </c>
      <c r="F45" s="173"/>
      <c r="G45" s="173"/>
      <c r="H45" s="173">
        <f>'実質公債費比率（分子）の構造'!M$49</f>
        <v>37</v>
      </c>
      <c r="I45" s="173"/>
      <c r="J45" s="173"/>
      <c r="K45" s="173">
        <f>'実質公債費比率（分子）の構造'!N$49</f>
        <v>37</v>
      </c>
      <c r="L45" s="173"/>
      <c r="M45" s="173"/>
      <c r="N45" s="173">
        <f>'実質公債費比率（分子）の構造'!O$49</f>
        <v>14</v>
      </c>
      <c r="O45" s="173"/>
      <c r="P45" s="173"/>
    </row>
    <row r="46" spans="1:16" x14ac:dyDescent="0.2">
      <c r="A46" s="173" t="s">
        <v>67</v>
      </c>
      <c r="B46" s="173">
        <f>'実質公債費比率（分子）の構造'!K$48</f>
        <v>171</v>
      </c>
      <c r="C46" s="173"/>
      <c r="D46" s="173"/>
      <c r="E46" s="173">
        <f>'実質公債費比率（分子）の構造'!L$48</f>
        <v>159</v>
      </c>
      <c r="F46" s="173"/>
      <c r="G46" s="173"/>
      <c r="H46" s="173">
        <f>'実質公債費比率（分子）の構造'!M$48</f>
        <v>121</v>
      </c>
      <c r="I46" s="173"/>
      <c r="J46" s="173"/>
      <c r="K46" s="173">
        <f>'実質公債費比率（分子）の構造'!N$48</f>
        <v>127</v>
      </c>
      <c r="L46" s="173"/>
      <c r="M46" s="173"/>
      <c r="N46" s="173">
        <f>'実質公債費比率（分子）の構造'!O$48</f>
        <v>67</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435</v>
      </c>
      <c r="C49" s="173"/>
      <c r="D49" s="173"/>
      <c r="E49" s="173">
        <f>'実質公債費比率（分子）の構造'!L$45</f>
        <v>447</v>
      </c>
      <c r="F49" s="173"/>
      <c r="G49" s="173"/>
      <c r="H49" s="173">
        <f>'実質公債費比率（分子）の構造'!M$45</f>
        <v>450</v>
      </c>
      <c r="I49" s="173"/>
      <c r="J49" s="173"/>
      <c r="K49" s="173">
        <f>'実質公債費比率（分子）の構造'!N$45</f>
        <v>457</v>
      </c>
      <c r="L49" s="173"/>
      <c r="M49" s="173"/>
      <c r="N49" s="173">
        <f>'実質公債費比率（分子）の構造'!O$45</f>
        <v>471</v>
      </c>
      <c r="O49" s="173"/>
      <c r="P49" s="173"/>
    </row>
    <row r="50" spans="1:16" x14ac:dyDescent="0.2">
      <c r="A50" s="173" t="s">
        <v>71</v>
      </c>
      <c r="B50" s="173" t="e">
        <f>NA()</f>
        <v>#N/A</v>
      </c>
      <c r="C50" s="173">
        <f>IF(ISNUMBER('実質公債費比率（分子）の構造'!K$53),'実質公債費比率（分子）の構造'!K$53,NA())</f>
        <v>205</v>
      </c>
      <c r="D50" s="173" t="e">
        <f>NA()</f>
        <v>#N/A</v>
      </c>
      <c r="E50" s="173" t="e">
        <f>NA()</f>
        <v>#N/A</v>
      </c>
      <c r="F50" s="173">
        <f>IF(ISNUMBER('実質公債費比率（分子）の構造'!L$53),'実質公債費比率（分子）の構造'!L$53,NA())</f>
        <v>216</v>
      </c>
      <c r="G50" s="173" t="e">
        <f>NA()</f>
        <v>#N/A</v>
      </c>
      <c r="H50" s="173" t="e">
        <f>NA()</f>
        <v>#N/A</v>
      </c>
      <c r="I50" s="173">
        <f>IF(ISNUMBER('実質公債費比率（分子）の構造'!M$53),'実質公債費比率（分子）の構造'!M$53,NA())</f>
        <v>202</v>
      </c>
      <c r="J50" s="173" t="e">
        <f>NA()</f>
        <v>#N/A</v>
      </c>
      <c r="K50" s="173" t="e">
        <f>NA()</f>
        <v>#N/A</v>
      </c>
      <c r="L50" s="173">
        <f>IF(ISNUMBER('実質公債費比率（分子）の構造'!N$53),'実質公債費比率（分子）の構造'!N$53,NA())</f>
        <v>213</v>
      </c>
      <c r="M50" s="173" t="e">
        <f>NA()</f>
        <v>#N/A</v>
      </c>
      <c r="N50" s="173" t="e">
        <f>NA()</f>
        <v>#N/A</v>
      </c>
      <c r="O50" s="173">
        <f>IF(ISNUMBER('実質公債費比率（分子）の構造'!O$53),'実質公債費比率（分子）の構造'!O$53,NA())</f>
        <v>146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5317</v>
      </c>
      <c r="E56" s="172"/>
      <c r="F56" s="172"/>
      <c r="G56" s="172">
        <f>'将来負担比率（分子）の構造'!J$52</f>
        <v>5134</v>
      </c>
      <c r="H56" s="172"/>
      <c r="I56" s="172"/>
      <c r="J56" s="172">
        <f>'将来負担比率（分子）の構造'!K$52</f>
        <v>5345</v>
      </c>
      <c r="K56" s="172"/>
      <c r="L56" s="172"/>
      <c r="M56" s="172">
        <f>'将来負担比率（分子）の構造'!L$52</f>
        <v>5364</v>
      </c>
      <c r="N56" s="172"/>
      <c r="O56" s="172"/>
      <c r="P56" s="172">
        <f>'将来負担比率（分子）の構造'!M$52</f>
        <v>5479</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1701</v>
      </c>
      <c r="E58" s="172"/>
      <c r="F58" s="172"/>
      <c r="G58" s="172">
        <f>'将来負担比率（分子）の構造'!J$50</f>
        <v>1733</v>
      </c>
      <c r="H58" s="172"/>
      <c r="I58" s="172"/>
      <c r="J58" s="172">
        <f>'将来負担比率（分子）の構造'!K$50</f>
        <v>1536</v>
      </c>
      <c r="K58" s="172"/>
      <c r="L58" s="172"/>
      <c r="M58" s="172">
        <f>'将来負担比率（分子）の構造'!L$50</f>
        <v>1523</v>
      </c>
      <c r="N58" s="172"/>
      <c r="O58" s="172"/>
      <c r="P58" s="172">
        <f>'将来負担比率（分子）の構造'!M$50</f>
        <v>2477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740</v>
      </c>
      <c r="C62" s="172"/>
      <c r="D62" s="172"/>
      <c r="E62" s="172">
        <f>'将来負担比率（分子）の構造'!J$45</f>
        <v>733</v>
      </c>
      <c r="F62" s="172"/>
      <c r="G62" s="172"/>
      <c r="H62" s="172">
        <f>'将来負担比率（分子）の構造'!K$45</f>
        <v>703</v>
      </c>
      <c r="I62" s="172"/>
      <c r="J62" s="172"/>
      <c r="K62" s="172">
        <f>'将来負担比率（分子）の構造'!L$45</f>
        <v>714</v>
      </c>
      <c r="L62" s="172"/>
      <c r="M62" s="172"/>
      <c r="N62" s="172">
        <f>'将来負担比率（分子）の構造'!M$45</f>
        <v>688</v>
      </c>
      <c r="O62" s="172"/>
      <c r="P62" s="172"/>
    </row>
    <row r="63" spans="1:16" x14ac:dyDescent="0.2">
      <c r="A63" s="172" t="s">
        <v>34</v>
      </c>
      <c r="B63" s="172">
        <f>'将来負担比率（分子）の構造'!I$44</f>
        <v>121</v>
      </c>
      <c r="C63" s="172"/>
      <c r="D63" s="172"/>
      <c r="E63" s="172">
        <f>'将来負担比率（分子）の構造'!J$44</f>
        <v>86</v>
      </c>
      <c r="F63" s="172"/>
      <c r="G63" s="172"/>
      <c r="H63" s="172">
        <f>'将来負担比率（分子）の構造'!K$44</f>
        <v>58</v>
      </c>
      <c r="I63" s="172"/>
      <c r="J63" s="172"/>
      <c r="K63" s="172">
        <f>'将来負担比率（分子）の構造'!L$44</f>
        <v>32</v>
      </c>
      <c r="L63" s="172"/>
      <c r="M63" s="172"/>
      <c r="N63" s="172">
        <f>'将来負担比率（分子）の構造'!M$44</f>
        <v>19</v>
      </c>
      <c r="O63" s="172"/>
      <c r="P63" s="172"/>
    </row>
    <row r="64" spans="1:16" x14ac:dyDescent="0.2">
      <c r="A64" s="172" t="s">
        <v>33</v>
      </c>
      <c r="B64" s="172">
        <f>'将来負担比率（分子）の構造'!I$43</f>
        <v>1436</v>
      </c>
      <c r="C64" s="172"/>
      <c r="D64" s="172"/>
      <c r="E64" s="172">
        <f>'将来負担比率（分子）の構造'!J$43</f>
        <v>1389</v>
      </c>
      <c r="F64" s="172"/>
      <c r="G64" s="172"/>
      <c r="H64" s="172">
        <f>'将来負担比率（分子）の構造'!K$43</f>
        <v>1241</v>
      </c>
      <c r="I64" s="172"/>
      <c r="J64" s="172"/>
      <c r="K64" s="172">
        <f>'将来負担比率（分子）の構造'!L$43</f>
        <v>1140</v>
      </c>
      <c r="L64" s="172"/>
      <c r="M64" s="172"/>
      <c r="N64" s="172">
        <f>'将来負担比率（分子）の構造'!M$43</f>
        <v>826</v>
      </c>
      <c r="O64" s="172"/>
      <c r="P64" s="172"/>
    </row>
    <row r="65" spans="1:16" x14ac:dyDescent="0.2">
      <c r="A65" s="172" t="s">
        <v>32</v>
      </c>
      <c r="B65" s="172">
        <f>'将来負担比率（分子）の構造'!I$42</f>
        <v>300</v>
      </c>
      <c r="C65" s="172"/>
      <c r="D65" s="172"/>
      <c r="E65" s="172">
        <f>'将来負担比率（分子）の構造'!J$42</f>
        <v>279</v>
      </c>
      <c r="F65" s="172"/>
      <c r="G65" s="172"/>
      <c r="H65" s="172">
        <f>'将来負担比率（分子）の構造'!K$42</f>
        <v>242</v>
      </c>
      <c r="I65" s="172"/>
      <c r="J65" s="172"/>
      <c r="K65" s="172">
        <f>'将来負担比率（分子）の構造'!L$42</f>
        <v>204</v>
      </c>
      <c r="L65" s="172"/>
      <c r="M65" s="172"/>
      <c r="N65" s="172">
        <f>'将来負担比率（分子）の構造'!M$42</f>
        <v>227</v>
      </c>
      <c r="O65" s="172"/>
      <c r="P65" s="172"/>
    </row>
    <row r="66" spans="1:16" x14ac:dyDescent="0.2">
      <c r="A66" s="172" t="s">
        <v>31</v>
      </c>
      <c r="B66" s="172">
        <f>'将来負担比率（分子）の構造'!I$41</f>
        <v>5408</v>
      </c>
      <c r="C66" s="172"/>
      <c r="D66" s="172"/>
      <c r="E66" s="172">
        <f>'将来負担比率（分子）の構造'!J$41</f>
        <v>5351</v>
      </c>
      <c r="F66" s="172"/>
      <c r="G66" s="172"/>
      <c r="H66" s="172">
        <f>'将来負担比率（分子）の構造'!K$41</f>
        <v>6707</v>
      </c>
      <c r="I66" s="172"/>
      <c r="J66" s="172"/>
      <c r="K66" s="172">
        <f>'将来負担比率（分子）の構造'!L$41</f>
        <v>6870</v>
      </c>
      <c r="L66" s="172"/>
      <c r="M66" s="172"/>
      <c r="N66" s="172">
        <f>'将来負担比率（分子）の構造'!M$41</f>
        <v>7137</v>
      </c>
      <c r="O66" s="172"/>
      <c r="P66" s="172"/>
    </row>
    <row r="67" spans="1:16" x14ac:dyDescent="0.2">
      <c r="A67" s="172" t="s">
        <v>75</v>
      </c>
      <c r="B67" s="172" t="e">
        <f>NA()</f>
        <v>#N/A</v>
      </c>
      <c r="C67" s="172">
        <f>IF(ISNUMBER('将来負担比率（分子）の構造'!I$53), IF('将来負担比率（分子）の構造'!I$53 &lt; 0, 0, '将来負担比率（分子）の構造'!I$53), NA())</f>
        <v>987</v>
      </c>
      <c r="D67" s="172" t="e">
        <f>NA()</f>
        <v>#N/A</v>
      </c>
      <c r="E67" s="172" t="e">
        <f>NA()</f>
        <v>#N/A</v>
      </c>
      <c r="F67" s="172">
        <f>IF(ISNUMBER('将来負担比率（分子）の構造'!J$53), IF('将来負担比率（分子）の構造'!J$53 &lt; 0, 0, '将来負担比率（分子）の構造'!J$53), NA())</f>
        <v>971</v>
      </c>
      <c r="G67" s="172" t="e">
        <f>NA()</f>
        <v>#N/A</v>
      </c>
      <c r="H67" s="172" t="e">
        <f>NA()</f>
        <v>#N/A</v>
      </c>
      <c r="I67" s="172">
        <f>IF(ISNUMBER('将来負担比率（分子）の構造'!K$53), IF('将来負担比率（分子）の構造'!K$53 &lt; 0, 0, '将来負担比率（分子）の構造'!K$53), NA())</f>
        <v>2070</v>
      </c>
      <c r="J67" s="172" t="e">
        <f>NA()</f>
        <v>#N/A</v>
      </c>
      <c r="K67" s="172" t="e">
        <f>NA()</f>
        <v>#N/A</v>
      </c>
      <c r="L67" s="172">
        <f>IF(ISNUMBER('将来負担比率（分子）の構造'!L$53), IF('将来負担比率（分子）の構造'!L$53 &lt; 0, 0, '将来負担比率（分子）の構造'!L$53), NA())</f>
        <v>2073</v>
      </c>
      <c r="M67" s="172" t="e">
        <f>NA()</f>
        <v>#N/A</v>
      </c>
      <c r="N67" s="172" t="e">
        <f>NA()</f>
        <v>#N/A</v>
      </c>
      <c r="O67" s="172">
        <f>IF(ISNUMBER('将来負担比率（分子）の構造'!M$53), IF('将来負担比率（分子）の構造'!M$53 &lt; 0, 0, '将来負担比率（分子）の構造'!M$53), NA())</f>
        <v>942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580</v>
      </c>
      <c r="C72" s="176">
        <f>基金残高に係る経年分析!G55</f>
        <v>580</v>
      </c>
      <c r="D72" s="176">
        <f>基金残高に係る経年分析!H55</f>
        <v>1180</v>
      </c>
    </row>
    <row r="73" spans="1:16" x14ac:dyDescent="0.2">
      <c r="A73" s="175" t="s">
        <v>78</v>
      </c>
      <c r="B73" s="176">
        <f>基金残高に係る経年分析!F56</f>
        <v>13</v>
      </c>
      <c r="C73" s="176">
        <f>基金残高に係る経年分析!G56</f>
        <v>13</v>
      </c>
      <c r="D73" s="176">
        <f>基金残高に係る経年分析!H56</f>
        <v>13</v>
      </c>
    </row>
    <row r="74" spans="1:16" x14ac:dyDescent="0.2">
      <c r="A74" s="175" t="s">
        <v>79</v>
      </c>
      <c r="B74" s="176">
        <f>基金残高に係る経年分析!F57</f>
        <v>527</v>
      </c>
      <c r="C74" s="176">
        <f>基金残高に係る経年分析!G57</f>
        <v>437</v>
      </c>
      <c r="D74" s="176">
        <f>基金残高に係る経年分析!H57</f>
        <v>748</v>
      </c>
    </row>
  </sheetData>
  <sheetProtection algorithmName="SHA-512" hashValue="GXsl1fTA+tzk7rBesZvPTCwPzng+rQhxqL7hoLCvirNRYj7Xt24Bso+MRy2uOp6F4rMXNplpybjdIslkPIJA5w==" saltValue="dmaA+FSrByqUgdTTCPlG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216</v>
      </c>
      <c r="DI1" s="607"/>
      <c r="DJ1" s="607"/>
      <c r="DK1" s="607"/>
      <c r="DL1" s="607"/>
      <c r="DM1" s="607"/>
      <c r="DN1" s="608"/>
      <c r="DO1" s="212"/>
      <c r="DP1" s="606" t="s">
        <v>217</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219</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220</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221</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222</v>
      </c>
      <c r="S4" s="610"/>
      <c r="T4" s="610"/>
      <c r="U4" s="610"/>
      <c r="V4" s="610"/>
      <c r="W4" s="610"/>
      <c r="X4" s="610"/>
      <c r="Y4" s="611"/>
      <c r="Z4" s="609" t="s">
        <v>223</v>
      </c>
      <c r="AA4" s="610"/>
      <c r="AB4" s="610"/>
      <c r="AC4" s="611"/>
      <c r="AD4" s="609" t="s">
        <v>224</v>
      </c>
      <c r="AE4" s="610"/>
      <c r="AF4" s="610"/>
      <c r="AG4" s="610"/>
      <c r="AH4" s="610"/>
      <c r="AI4" s="610"/>
      <c r="AJ4" s="610"/>
      <c r="AK4" s="611"/>
      <c r="AL4" s="609" t="s">
        <v>223</v>
      </c>
      <c r="AM4" s="610"/>
      <c r="AN4" s="610"/>
      <c r="AO4" s="611"/>
      <c r="AP4" s="615" t="s">
        <v>225</v>
      </c>
      <c r="AQ4" s="615"/>
      <c r="AR4" s="615"/>
      <c r="AS4" s="615"/>
      <c r="AT4" s="615"/>
      <c r="AU4" s="615"/>
      <c r="AV4" s="615"/>
      <c r="AW4" s="615"/>
      <c r="AX4" s="615"/>
      <c r="AY4" s="615"/>
      <c r="AZ4" s="615"/>
      <c r="BA4" s="615"/>
      <c r="BB4" s="615"/>
      <c r="BC4" s="615"/>
      <c r="BD4" s="615"/>
      <c r="BE4" s="615"/>
      <c r="BF4" s="615"/>
      <c r="BG4" s="615" t="s">
        <v>226</v>
      </c>
      <c r="BH4" s="615"/>
      <c r="BI4" s="615"/>
      <c r="BJ4" s="615"/>
      <c r="BK4" s="615"/>
      <c r="BL4" s="615"/>
      <c r="BM4" s="615"/>
      <c r="BN4" s="615"/>
      <c r="BO4" s="615" t="s">
        <v>223</v>
      </c>
      <c r="BP4" s="615"/>
      <c r="BQ4" s="615"/>
      <c r="BR4" s="615"/>
      <c r="BS4" s="615" t="s">
        <v>227</v>
      </c>
      <c r="BT4" s="615"/>
      <c r="BU4" s="615"/>
      <c r="BV4" s="615"/>
      <c r="BW4" s="615"/>
      <c r="BX4" s="615"/>
      <c r="BY4" s="615"/>
      <c r="BZ4" s="615"/>
      <c r="CA4" s="615"/>
      <c r="CB4" s="615"/>
      <c r="CD4" s="612" t="s">
        <v>228</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2">
      <c r="B5" s="616" t="s">
        <v>229</v>
      </c>
      <c r="C5" s="617"/>
      <c r="D5" s="617"/>
      <c r="E5" s="617"/>
      <c r="F5" s="617"/>
      <c r="G5" s="617"/>
      <c r="H5" s="617"/>
      <c r="I5" s="617"/>
      <c r="J5" s="617"/>
      <c r="K5" s="617"/>
      <c r="L5" s="617"/>
      <c r="M5" s="617"/>
      <c r="N5" s="617"/>
      <c r="O5" s="617"/>
      <c r="P5" s="617"/>
      <c r="Q5" s="618"/>
      <c r="R5" s="619">
        <v>3177699</v>
      </c>
      <c r="S5" s="620"/>
      <c r="T5" s="620"/>
      <c r="U5" s="620"/>
      <c r="V5" s="620"/>
      <c r="W5" s="620"/>
      <c r="X5" s="620"/>
      <c r="Y5" s="621"/>
      <c r="Z5" s="622">
        <v>38.1</v>
      </c>
      <c r="AA5" s="622"/>
      <c r="AB5" s="622"/>
      <c r="AC5" s="622"/>
      <c r="AD5" s="623">
        <v>3177699</v>
      </c>
      <c r="AE5" s="623"/>
      <c r="AF5" s="623"/>
      <c r="AG5" s="623"/>
      <c r="AH5" s="623"/>
      <c r="AI5" s="623"/>
      <c r="AJ5" s="623"/>
      <c r="AK5" s="623"/>
      <c r="AL5" s="624">
        <v>72.7</v>
      </c>
      <c r="AM5" s="625"/>
      <c r="AN5" s="625"/>
      <c r="AO5" s="626"/>
      <c r="AP5" s="616" t="s">
        <v>230</v>
      </c>
      <c r="AQ5" s="617"/>
      <c r="AR5" s="617"/>
      <c r="AS5" s="617"/>
      <c r="AT5" s="617"/>
      <c r="AU5" s="617"/>
      <c r="AV5" s="617"/>
      <c r="AW5" s="617"/>
      <c r="AX5" s="617"/>
      <c r="AY5" s="617"/>
      <c r="AZ5" s="617"/>
      <c r="BA5" s="617"/>
      <c r="BB5" s="617"/>
      <c r="BC5" s="617"/>
      <c r="BD5" s="617"/>
      <c r="BE5" s="617"/>
      <c r="BF5" s="618"/>
      <c r="BG5" s="630">
        <v>3177699</v>
      </c>
      <c r="BH5" s="631"/>
      <c r="BI5" s="631"/>
      <c r="BJ5" s="631"/>
      <c r="BK5" s="631"/>
      <c r="BL5" s="631"/>
      <c r="BM5" s="631"/>
      <c r="BN5" s="632"/>
      <c r="BO5" s="633">
        <v>100</v>
      </c>
      <c r="BP5" s="633"/>
      <c r="BQ5" s="633"/>
      <c r="BR5" s="633"/>
      <c r="BS5" s="634">
        <v>96210</v>
      </c>
      <c r="BT5" s="634"/>
      <c r="BU5" s="634"/>
      <c r="BV5" s="634"/>
      <c r="BW5" s="634"/>
      <c r="BX5" s="634"/>
      <c r="BY5" s="634"/>
      <c r="BZ5" s="634"/>
      <c r="CA5" s="634"/>
      <c r="CB5" s="638"/>
      <c r="CD5" s="612" t="s">
        <v>225</v>
      </c>
      <c r="CE5" s="613"/>
      <c r="CF5" s="613"/>
      <c r="CG5" s="613"/>
      <c r="CH5" s="613"/>
      <c r="CI5" s="613"/>
      <c r="CJ5" s="613"/>
      <c r="CK5" s="613"/>
      <c r="CL5" s="613"/>
      <c r="CM5" s="613"/>
      <c r="CN5" s="613"/>
      <c r="CO5" s="613"/>
      <c r="CP5" s="613"/>
      <c r="CQ5" s="614"/>
      <c r="CR5" s="612" t="s">
        <v>231</v>
      </c>
      <c r="CS5" s="613"/>
      <c r="CT5" s="613"/>
      <c r="CU5" s="613"/>
      <c r="CV5" s="613"/>
      <c r="CW5" s="613"/>
      <c r="CX5" s="613"/>
      <c r="CY5" s="614"/>
      <c r="CZ5" s="612" t="s">
        <v>223</v>
      </c>
      <c r="DA5" s="613"/>
      <c r="DB5" s="613"/>
      <c r="DC5" s="614"/>
      <c r="DD5" s="612" t="s">
        <v>232</v>
      </c>
      <c r="DE5" s="613"/>
      <c r="DF5" s="613"/>
      <c r="DG5" s="613"/>
      <c r="DH5" s="613"/>
      <c r="DI5" s="613"/>
      <c r="DJ5" s="613"/>
      <c r="DK5" s="613"/>
      <c r="DL5" s="613"/>
      <c r="DM5" s="613"/>
      <c r="DN5" s="613"/>
      <c r="DO5" s="613"/>
      <c r="DP5" s="614"/>
      <c r="DQ5" s="612" t="s">
        <v>233</v>
      </c>
      <c r="DR5" s="613"/>
      <c r="DS5" s="613"/>
      <c r="DT5" s="613"/>
      <c r="DU5" s="613"/>
      <c r="DV5" s="613"/>
      <c r="DW5" s="613"/>
      <c r="DX5" s="613"/>
      <c r="DY5" s="613"/>
      <c r="DZ5" s="613"/>
      <c r="EA5" s="613"/>
      <c r="EB5" s="613"/>
      <c r="EC5" s="614"/>
    </row>
    <row r="6" spans="2:143" ht="11.25" customHeight="1" x14ac:dyDescent="0.2">
      <c r="B6" s="627" t="s">
        <v>234</v>
      </c>
      <c r="C6" s="628"/>
      <c r="D6" s="628"/>
      <c r="E6" s="628"/>
      <c r="F6" s="628"/>
      <c r="G6" s="628"/>
      <c r="H6" s="628"/>
      <c r="I6" s="628"/>
      <c r="J6" s="628"/>
      <c r="K6" s="628"/>
      <c r="L6" s="628"/>
      <c r="M6" s="628"/>
      <c r="N6" s="628"/>
      <c r="O6" s="628"/>
      <c r="P6" s="628"/>
      <c r="Q6" s="629"/>
      <c r="R6" s="630">
        <v>40071</v>
      </c>
      <c r="S6" s="631"/>
      <c r="T6" s="631"/>
      <c r="U6" s="631"/>
      <c r="V6" s="631"/>
      <c r="W6" s="631"/>
      <c r="X6" s="631"/>
      <c r="Y6" s="632"/>
      <c r="Z6" s="633">
        <v>0.5</v>
      </c>
      <c r="AA6" s="633"/>
      <c r="AB6" s="633"/>
      <c r="AC6" s="633"/>
      <c r="AD6" s="634">
        <v>40071</v>
      </c>
      <c r="AE6" s="634"/>
      <c r="AF6" s="634"/>
      <c r="AG6" s="634"/>
      <c r="AH6" s="634"/>
      <c r="AI6" s="634"/>
      <c r="AJ6" s="634"/>
      <c r="AK6" s="634"/>
      <c r="AL6" s="635">
        <v>0.9</v>
      </c>
      <c r="AM6" s="636"/>
      <c r="AN6" s="636"/>
      <c r="AO6" s="637"/>
      <c r="AP6" s="627" t="s">
        <v>235</v>
      </c>
      <c r="AQ6" s="628"/>
      <c r="AR6" s="628"/>
      <c r="AS6" s="628"/>
      <c r="AT6" s="628"/>
      <c r="AU6" s="628"/>
      <c r="AV6" s="628"/>
      <c r="AW6" s="628"/>
      <c r="AX6" s="628"/>
      <c r="AY6" s="628"/>
      <c r="AZ6" s="628"/>
      <c r="BA6" s="628"/>
      <c r="BB6" s="628"/>
      <c r="BC6" s="628"/>
      <c r="BD6" s="628"/>
      <c r="BE6" s="628"/>
      <c r="BF6" s="629"/>
      <c r="BG6" s="630">
        <v>3177699</v>
      </c>
      <c r="BH6" s="631"/>
      <c r="BI6" s="631"/>
      <c r="BJ6" s="631"/>
      <c r="BK6" s="631"/>
      <c r="BL6" s="631"/>
      <c r="BM6" s="631"/>
      <c r="BN6" s="632"/>
      <c r="BO6" s="633">
        <v>100</v>
      </c>
      <c r="BP6" s="633"/>
      <c r="BQ6" s="633"/>
      <c r="BR6" s="633"/>
      <c r="BS6" s="634">
        <v>96210</v>
      </c>
      <c r="BT6" s="634"/>
      <c r="BU6" s="634"/>
      <c r="BV6" s="634"/>
      <c r="BW6" s="634"/>
      <c r="BX6" s="634"/>
      <c r="BY6" s="634"/>
      <c r="BZ6" s="634"/>
      <c r="CA6" s="634"/>
      <c r="CB6" s="638"/>
      <c r="CD6" s="641" t="s">
        <v>236</v>
      </c>
      <c r="CE6" s="642"/>
      <c r="CF6" s="642"/>
      <c r="CG6" s="642"/>
      <c r="CH6" s="642"/>
      <c r="CI6" s="642"/>
      <c r="CJ6" s="642"/>
      <c r="CK6" s="642"/>
      <c r="CL6" s="642"/>
      <c r="CM6" s="642"/>
      <c r="CN6" s="642"/>
      <c r="CO6" s="642"/>
      <c r="CP6" s="642"/>
      <c r="CQ6" s="643"/>
      <c r="CR6" s="630">
        <v>95420</v>
      </c>
      <c r="CS6" s="631"/>
      <c r="CT6" s="631"/>
      <c r="CU6" s="631"/>
      <c r="CV6" s="631"/>
      <c r="CW6" s="631"/>
      <c r="CX6" s="631"/>
      <c r="CY6" s="632"/>
      <c r="CZ6" s="624">
        <v>1.2</v>
      </c>
      <c r="DA6" s="625"/>
      <c r="DB6" s="625"/>
      <c r="DC6" s="644"/>
      <c r="DD6" s="639" t="s">
        <v>129</v>
      </c>
      <c r="DE6" s="631"/>
      <c r="DF6" s="631"/>
      <c r="DG6" s="631"/>
      <c r="DH6" s="631"/>
      <c r="DI6" s="631"/>
      <c r="DJ6" s="631"/>
      <c r="DK6" s="631"/>
      <c r="DL6" s="631"/>
      <c r="DM6" s="631"/>
      <c r="DN6" s="631"/>
      <c r="DO6" s="631"/>
      <c r="DP6" s="632"/>
      <c r="DQ6" s="639">
        <v>95395</v>
      </c>
      <c r="DR6" s="631"/>
      <c r="DS6" s="631"/>
      <c r="DT6" s="631"/>
      <c r="DU6" s="631"/>
      <c r="DV6" s="631"/>
      <c r="DW6" s="631"/>
      <c r="DX6" s="631"/>
      <c r="DY6" s="631"/>
      <c r="DZ6" s="631"/>
      <c r="EA6" s="631"/>
      <c r="EB6" s="631"/>
      <c r="EC6" s="640"/>
    </row>
    <row r="7" spans="2:143" ht="11.25" customHeight="1" x14ac:dyDescent="0.2">
      <c r="B7" s="627" t="s">
        <v>237</v>
      </c>
      <c r="C7" s="628"/>
      <c r="D7" s="628"/>
      <c r="E7" s="628"/>
      <c r="F7" s="628"/>
      <c r="G7" s="628"/>
      <c r="H7" s="628"/>
      <c r="I7" s="628"/>
      <c r="J7" s="628"/>
      <c r="K7" s="628"/>
      <c r="L7" s="628"/>
      <c r="M7" s="628"/>
      <c r="N7" s="628"/>
      <c r="O7" s="628"/>
      <c r="P7" s="628"/>
      <c r="Q7" s="629"/>
      <c r="R7" s="630">
        <v>1299</v>
      </c>
      <c r="S7" s="631"/>
      <c r="T7" s="631"/>
      <c r="U7" s="631"/>
      <c r="V7" s="631"/>
      <c r="W7" s="631"/>
      <c r="X7" s="631"/>
      <c r="Y7" s="632"/>
      <c r="Z7" s="633">
        <v>0</v>
      </c>
      <c r="AA7" s="633"/>
      <c r="AB7" s="633"/>
      <c r="AC7" s="633"/>
      <c r="AD7" s="634">
        <v>1299</v>
      </c>
      <c r="AE7" s="634"/>
      <c r="AF7" s="634"/>
      <c r="AG7" s="634"/>
      <c r="AH7" s="634"/>
      <c r="AI7" s="634"/>
      <c r="AJ7" s="634"/>
      <c r="AK7" s="634"/>
      <c r="AL7" s="635">
        <v>0</v>
      </c>
      <c r="AM7" s="636"/>
      <c r="AN7" s="636"/>
      <c r="AO7" s="637"/>
      <c r="AP7" s="627" t="s">
        <v>238</v>
      </c>
      <c r="AQ7" s="628"/>
      <c r="AR7" s="628"/>
      <c r="AS7" s="628"/>
      <c r="AT7" s="628"/>
      <c r="AU7" s="628"/>
      <c r="AV7" s="628"/>
      <c r="AW7" s="628"/>
      <c r="AX7" s="628"/>
      <c r="AY7" s="628"/>
      <c r="AZ7" s="628"/>
      <c r="BA7" s="628"/>
      <c r="BB7" s="628"/>
      <c r="BC7" s="628"/>
      <c r="BD7" s="628"/>
      <c r="BE7" s="628"/>
      <c r="BF7" s="629"/>
      <c r="BG7" s="630">
        <v>1575318</v>
      </c>
      <c r="BH7" s="631"/>
      <c r="BI7" s="631"/>
      <c r="BJ7" s="631"/>
      <c r="BK7" s="631"/>
      <c r="BL7" s="631"/>
      <c r="BM7" s="631"/>
      <c r="BN7" s="632"/>
      <c r="BO7" s="633">
        <v>49.6</v>
      </c>
      <c r="BP7" s="633"/>
      <c r="BQ7" s="633"/>
      <c r="BR7" s="633"/>
      <c r="BS7" s="634">
        <v>96210</v>
      </c>
      <c r="BT7" s="634"/>
      <c r="BU7" s="634"/>
      <c r="BV7" s="634"/>
      <c r="BW7" s="634"/>
      <c r="BX7" s="634"/>
      <c r="BY7" s="634"/>
      <c r="BZ7" s="634"/>
      <c r="CA7" s="634"/>
      <c r="CB7" s="638"/>
      <c r="CD7" s="645" t="s">
        <v>239</v>
      </c>
      <c r="CE7" s="646"/>
      <c r="CF7" s="646"/>
      <c r="CG7" s="646"/>
      <c r="CH7" s="646"/>
      <c r="CI7" s="646"/>
      <c r="CJ7" s="646"/>
      <c r="CK7" s="646"/>
      <c r="CL7" s="646"/>
      <c r="CM7" s="646"/>
      <c r="CN7" s="646"/>
      <c r="CO7" s="646"/>
      <c r="CP7" s="646"/>
      <c r="CQ7" s="647"/>
      <c r="CR7" s="630">
        <v>1985379</v>
      </c>
      <c r="CS7" s="631"/>
      <c r="CT7" s="631"/>
      <c r="CU7" s="631"/>
      <c r="CV7" s="631"/>
      <c r="CW7" s="631"/>
      <c r="CX7" s="631"/>
      <c r="CY7" s="632"/>
      <c r="CZ7" s="633">
        <v>25.7</v>
      </c>
      <c r="DA7" s="633"/>
      <c r="DB7" s="633"/>
      <c r="DC7" s="633"/>
      <c r="DD7" s="639">
        <v>148908</v>
      </c>
      <c r="DE7" s="631"/>
      <c r="DF7" s="631"/>
      <c r="DG7" s="631"/>
      <c r="DH7" s="631"/>
      <c r="DI7" s="631"/>
      <c r="DJ7" s="631"/>
      <c r="DK7" s="631"/>
      <c r="DL7" s="631"/>
      <c r="DM7" s="631"/>
      <c r="DN7" s="631"/>
      <c r="DO7" s="631"/>
      <c r="DP7" s="632"/>
      <c r="DQ7" s="639">
        <v>1774967</v>
      </c>
      <c r="DR7" s="631"/>
      <c r="DS7" s="631"/>
      <c r="DT7" s="631"/>
      <c r="DU7" s="631"/>
      <c r="DV7" s="631"/>
      <c r="DW7" s="631"/>
      <c r="DX7" s="631"/>
      <c r="DY7" s="631"/>
      <c r="DZ7" s="631"/>
      <c r="EA7" s="631"/>
      <c r="EB7" s="631"/>
      <c r="EC7" s="640"/>
    </row>
    <row r="8" spans="2:143" ht="11.25" customHeight="1" x14ac:dyDescent="0.2">
      <c r="B8" s="627" t="s">
        <v>240</v>
      </c>
      <c r="C8" s="628"/>
      <c r="D8" s="628"/>
      <c r="E8" s="628"/>
      <c r="F8" s="628"/>
      <c r="G8" s="628"/>
      <c r="H8" s="628"/>
      <c r="I8" s="628"/>
      <c r="J8" s="628"/>
      <c r="K8" s="628"/>
      <c r="L8" s="628"/>
      <c r="M8" s="628"/>
      <c r="N8" s="628"/>
      <c r="O8" s="628"/>
      <c r="P8" s="628"/>
      <c r="Q8" s="629"/>
      <c r="R8" s="630">
        <v>19489</v>
      </c>
      <c r="S8" s="631"/>
      <c r="T8" s="631"/>
      <c r="U8" s="631"/>
      <c r="V8" s="631"/>
      <c r="W8" s="631"/>
      <c r="X8" s="631"/>
      <c r="Y8" s="632"/>
      <c r="Z8" s="633">
        <v>0.2</v>
      </c>
      <c r="AA8" s="633"/>
      <c r="AB8" s="633"/>
      <c r="AC8" s="633"/>
      <c r="AD8" s="634">
        <v>19489</v>
      </c>
      <c r="AE8" s="634"/>
      <c r="AF8" s="634"/>
      <c r="AG8" s="634"/>
      <c r="AH8" s="634"/>
      <c r="AI8" s="634"/>
      <c r="AJ8" s="634"/>
      <c r="AK8" s="634"/>
      <c r="AL8" s="635">
        <v>0.4</v>
      </c>
      <c r="AM8" s="636"/>
      <c r="AN8" s="636"/>
      <c r="AO8" s="637"/>
      <c r="AP8" s="627" t="s">
        <v>241</v>
      </c>
      <c r="AQ8" s="628"/>
      <c r="AR8" s="628"/>
      <c r="AS8" s="628"/>
      <c r="AT8" s="628"/>
      <c r="AU8" s="628"/>
      <c r="AV8" s="628"/>
      <c r="AW8" s="628"/>
      <c r="AX8" s="628"/>
      <c r="AY8" s="628"/>
      <c r="AZ8" s="628"/>
      <c r="BA8" s="628"/>
      <c r="BB8" s="628"/>
      <c r="BC8" s="628"/>
      <c r="BD8" s="628"/>
      <c r="BE8" s="628"/>
      <c r="BF8" s="629"/>
      <c r="BG8" s="630">
        <v>33020</v>
      </c>
      <c r="BH8" s="631"/>
      <c r="BI8" s="631"/>
      <c r="BJ8" s="631"/>
      <c r="BK8" s="631"/>
      <c r="BL8" s="631"/>
      <c r="BM8" s="631"/>
      <c r="BN8" s="632"/>
      <c r="BO8" s="633">
        <v>1</v>
      </c>
      <c r="BP8" s="633"/>
      <c r="BQ8" s="633"/>
      <c r="BR8" s="633"/>
      <c r="BS8" s="634" t="s">
        <v>129</v>
      </c>
      <c r="BT8" s="634"/>
      <c r="BU8" s="634"/>
      <c r="BV8" s="634"/>
      <c r="BW8" s="634"/>
      <c r="BX8" s="634"/>
      <c r="BY8" s="634"/>
      <c r="BZ8" s="634"/>
      <c r="CA8" s="634"/>
      <c r="CB8" s="638"/>
      <c r="CD8" s="645" t="s">
        <v>242</v>
      </c>
      <c r="CE8" s="646"/>
      <c r="CF8" s="646"/>
      <c r="CG8" s="646"/>
      <c r="CH8" s="646"/>
      <c r="CI8" s="646"/>
      <c r="CJ8" s="646"/>
      <c r="CK8" s="646"/>
      <c r="CL8" s="646"/>
      <c r="CM8" s="646"/>
      <c r="CN8" s="646"/>
      <c r="CO8" s="646"/>
      <c r="CP8" s="646"/>
      <c r="CQ8" s="647"/>
      <c r="CR8" s="630">
        <v>2626926</v>
      </c>
      <c r="CS8" s="631"/>
      <c r="CT8" s="631"/>
      <c r="CU8" s="631"/>
      <c r="CV8" s="631"/>
      <c r="CW8" s="631"/>
      <c r="CX8" s="631"/>
      <c r="CY8" s="632"/>
      <c r="CZ8" s="633">
        <v>34</v>
      </c>
      <c r="DA8" s="633"/>
      <c r="DB8" s="633"/>
      <c r="DC8" s="633"/>
      <c r="DD8" s="639">
        <v>184821</v>
      </c>
      <c r="DE8" s="631"/>
      <c r="DF8" s="631"/>
      <c r="DG8" s="631"/>
      <c r="DH8" s="631"/>
      <c r="DI8" s="631"/>
      <c r="DJ8" s="631"/>
      <c r="DK8" s="631"/>
      <c r="DL8" s="631"/>
      <c r="DM8" s="631"/>
      <c r="DN8" s="631"/>
      <c r="DO8" s="631"/>
      <c r="DP8" s="632"/>
      <c r="DQ8" s="639">
        <v>960026</v>
      </c>
      <c r="DR8" s="631"/>
      <c r="DS8" s="631"/>
      <c r="DT8" s="631"/>
      <c r="DU8" s="631"/>
      <c r="DV8" s="631"/>
      <c r="DW8" s="631"/>
      <c r="DX8" s="631"/>
      <c r="DY8" s="631"/>
      <c r="DZ8" s="631"/>
      <c r="EA8" s="631"/>
      <c r="EB8" s="631"/>
      <c r="EC8" s="640"/>
    </row>
    <row r="9" spans="2:143" ht="11.25" customHeight="1" x14ac:dyDescent="0.2">
      <c r="B9" s="627" t="s">
        <v>243</v>
      </c>
      <c r="C9" s="628"/>
      <c r="D9" s="628"/>
      <c r="E9" s="628"/>
      <c r="F9" s="628"/>
      <c r="G9" s="628"/>
      <c r="H9" s="628"/>
      <c r="I9" s="628"/>
      <c r="J9" s="628"/>
      <c r="K9" s="628"/>
      <c r="L9" s="628"/>
      <c r="M9" s="628"/>
      <c r="N9" s="628"/>
      <c r="O9" s="628"/>
      <c r="P9" s="628"/>
      <c r="Q9" s="629"/>
      <c r="R9" s="630">
        <v>24921</v>
      </c>
      <c r="S9" s="631"/>
      <c r="T9" s="631"/>
      <c r="U9" s="631"/>
      <c r="V9" s="631"/>
      <c r="W9" s="631"/>
      <c r="X9" s="631"/>
      <c r="Y9" s="632"/>
      <c r="Z9" s="633">
        <v>0.3</v>
      </c>
      <c r="AA9" s="633"/>
      <c r="AB9" s="633"/>
      <c r="AC9" s="633"/>
      <c r="AD9" s="634">
        <v>24921</v>
      </c>
      <c r="AE9" s="634"/>
      <c r="AF9" s="634"/>
      <c r="AG9" s="634"/>
      <c r="AH9" s="634"/>
      <c r="AI9" s="634"/>
      <c r="AJ9" s="634"/>
      <c r="AK9" s="634"/>
      <c r="AL9" s="635">
        <v>0.6</v>
      </c>
      <c r="AM9" s="636"/>
      <c r="AN9" s="636"/>
      <c r="AO9" s="637"/>
      <c r="AP9" s="627" t="s">
        <v>244</v>
      </c>
      <c r="AQ9" s="628"/>
      <c r="AR9" s="628"/>
      <c r="AS9" s="628"/>
      <c r="AT9" s="628"/>
      <c r="AU9" s="628"/>
      <c r="AV9" s="628"/>
      <c r="AW9" s="628"/>
      <c r="AX9" s="628"/>
      <c r="AY9" s="628"/>
      <c r="AZ9" s="628"/>
      <c r="BA9" s="628"/>
      <c r="BB9" s="628"/>
      <c r="BC9" s="628"/>
      <c r="BD9" s="628"/>
      <c r="BE9" s="628"/>
      <c r="BF9" s="629"/>
      <c r="BG9" s="630">
        <v>1105886</v>
      </c>
      <c r="BH9" s="631"/>
      <c r="BI9" s="631"/>
      <c r="BJ9" s="631"/>
      <c r="BK9" s="631"/>
      <c r="BL9" s="631"/>
      <c r="BM9" s="631"/>
      <c r="BN9" s="632"/>
      <c r="BO9" s="633">
        <v>34.799999999999997</v>
      </c>
      <c r="BP9" s="633"/>
      <c r="BQ9" s="633"/>
      <c r="BR9" s="633"/>
      <c r="BS9" s="634" t="s">
        <v>129</v>
      </c>
      <c r="BT9" s="634"/>
      <c r="BU9" s="634"/>
      <c r="BV9" s="634"/>
      <c r="BW9" s="634"/>
      <c r="BX9" s="634"/>
      <c r="BY9" s="634"/>
      <c r="BZ9" s="634"/>
      <c r="CA9" s="634"/>
      <c r="CB9" s="638"/>
      <c r="CD9" s="645" t="s">
        <v>245</v>
      </c>
      <c r="CE9" s="646"/>
      <c r="CF9" s="646"/>
      <c r="CG9" s="646"/>
      <c r="CH9" s="646"/>
      <c r="CI9" s="646"/>
      <c r="CJ9" s="646"/>
      <c r="CK9" s="646"/>
      <c r="CL9" s="646"/>
      <c r="CM9" s="646"/>
      <c r="CN9" s="646"/>
      <c r="CO9" s="646"/>
      <c r="CP9" s="646"/>
      <c r="CQ9" s="647"/>
      <c r="CR9" s="630">
        <v>692419</v>
      </c>
      <c r="CS9" s="631"/>
      <c r="CT9" s="631"/>
      <c r="CU9" s="631"/>
      <c r="CV9" s="631"/>
      <c r="CW9" s="631"/>
      <c r="CX9" s="631"/>
      <c r="CY9" s="632"/>
      <c r="CZ9" s="633">
        <v>9</v>
      </c>
      <c r="DA9" s="633"/>
      <c r="DB9" s="633"/>
      <c r="DC9" s="633"/>
      <c r="DD9" s="639">
        <v>9136</v>
      </c>
      <c r="DE9" s="631"/>
      <c r="DF9" s="631"/>
      <c r="DG9" s="631"/>
      <c r="DH9" s="631"/>
      <c r="DI9" s="631"/>
      <c r="DJ9" s="631"/>
      <c r="DK9" s="631"/>
      <c r="DL9" s="631"/>
      <c r="DM9" s="631"/>
      <c r="DN9" s="631"/>
      <c r="DO9" s="631"/>
      <c r="DP9" s="632"/>
      <c r="DQ9" s="639">
        <v>502603</v>
      </c>
      <c r="DR9" s="631"/>
      <c r="DS9" s="631"/>
      <c r="DT9" s="631"/>
      <c r="DU9" s="631"/>
      <c r="DV9" s="631"/>
      <c r="DW9" s="631"/>
      <c r="DX9" s="631"/>
      <c r="DY9" s="631"/>
      <c r="DZ9" s="631"/>
      <c r="EA9" s="631"/>
      <c r="EB9" s="631"/>
      <c r="EC9" s="640"/>
    </row>
    <row r="10" spans="2:143" ht="11.25" customHeight="1" x14ac:dyDescent="0.2">
      <c r="B10" s="627" t="s">
        <v>246</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247</v>
      </c>
      <c r="AQ10" s="628"/>
      <c r="AR10" s="628"/>
      <c r="AS10" s="628"/>
      <c r="AT10" s="628"/>
      <c r="AU10" s="628"/>
      <c r="AV10" s="628"/>
      <c r="AW10" s="628"/>
      <c r="AX10" s="628"/>
      <c r="AY10" s="628"/>
      <c r="AZ10" s="628"/>
      <c r="BA10" s="628"/>
      <c r="BB10" s="628"/>
      <c r="BC10" s="628"/>
      <c r="BD10" s="628"/>
      <c r="BE10" s="628"/>
      <c r="BF10" s="629"/>
      <c r="BG10" s="630">
        <v>50247</v>
      </c>
      <c r="BH10" s="631"/>
      <c r="BI10" s="631"/>
      <c r="BJ10" s="631"/>
      <c r="BK10" s="631"/>
      <c r="BL10" s="631"/>
      <c r="BM10" s="631"/>
      <c r="BN10" s="632"/>
      <c r="BO10" s="633">
        <v>1.6</v>
      </c>
      <c r="BP10" s="633"/>
      <c r="BQ10" s="633"/>
      <c r="BR10" s="633"/>
      <c r="BS10" s="634" t="s">
        <v>129</v>
      </c>
      <c r="BT10" s="634"/>
      <c r="BU10" s="634"/>
      <c r="BV10" s="634"/>
      <c r="BW10" s="634"/>
      <c r="BX10" s="634"/>
      <c r="BY10" s="634"/>
      <c r="BZ10" s="634"/>
      <c r="CA10" s="634"/>
      <c r="CB10" s="638"/>
      <c r="CD10" s="645" t="s">
        <v>248</v>
      </c>
      <c r="CE10" s="646"/>
      <c r="CF10" s="646"/>
      <c r="CG10" s="646"/>
      <c r="CH10" s="646"/>
      <c r="CI10" s="646"/>
      <c r="CJ10" s="646"/>
      <c r="CK10" s="646"/>
      <c r="CL10" s="646"/>
      <c r="CM10" s="646"/>
      <c r="CN10" s="646"/>
      <c r="CO10" s="646"/>
      <c r="CP10" s="646"/>
      <c r="CQ10" s="647"/>
      <c r="CR10" s="630" t="s">
        <v>129</v>
      </c>
      <c r="CS10" s="631"/>
      <c r="CT10" s="631"/>
      <c r="CU10" s="631"/>
      <c r="CV10" s="631"/>
      <c r="CW10" s="631"/>
      <c r="CX10" s="631"/>
      <c r="CY10" s="632"/>
      <c r="CZ10" s="633" t="s">
        <v>129</v>
      </c>
      <c r="DA10" s="633"/>
      <c r="DB10" s="633"/>
      <c r="DC10" s="633"/>
      <c r="DD10" s="639" t="s">
        <v>129</v>
      </c>
      <c r="DE10" s="631"/>
      <c r="DF10" s="631"/>
      <c r="DG10" s="631"/>
      <c r="DH10" s="631"/>
      <c r="DI10" s="631"/>
      <c r="DJ10" s="631"/>
      <c r="DK10" s="631"/>
      <c r="DL10" s="631"/>
      <c r="DM10" s="631"/>
      <c r="DN10" s="631"/>
      <c r="DO10" s="631"/>
      <c r="DP10" s="632"/>
      <c r="DQ10" s="639" t="s">
        <v>129</v>
      </c>
      <c r="DR10" s="631"/>
      <c r="DS10" s="631"/>
      <c r="DT10" s="631"/>
      <c r="DU10" s="631"/>
      <c r="DV10" s="631"/>
      <c r="DW10" s="631"/>
      <c r="DX10" s="631"/>
      <c r="DY10" s="631"/>
      <c r="DZ10" s="631"/>
      <c r="EA10" s="631"/>
      <c r="EB10" s="631"/>
      <c r="EC10" s="640"/>
    </row>
    <row r="11" spans="2:143" ht="11.25" customHeight="1" x14ac:dyDescent="0.2">
      <c r="B11" s="627" t="s">
        <v>249</v>
      </c>
      <c r="C11" s="628"/>
      <c r="D11" s="628"/>
      <c r="E11" s="628"/>
      <c r="F11" s="628"/>
      <c r="G11" s="628"/>
      <c r="H11" s="628"/>
      <c r="I11" s="628"/>
      <c r="J11" s="628"/>
      <c r="K11" s="628"/>
      <c r="L11" s="628"/>
      <c r="M11" s="628"/>
      <c r="N11" s="628"/>
      <c r="O11" s="628"/>
      <c r="P11" s="628"/>
      <c r="Q11" s="629"/>
      <c r="R11" s="630">
        <v>391823</v>
      </c>
      <c r="S11" s="631"/>
      <c r="T11" s="631"/>
      <c r="U11" s="631"/>
      <c r="V11" s="631"/>
      <c r="W11" s="631"/>
      <c r="X11" s="631"/>
      <c r="Y11" s="632"/>
      <c r="Z11" s="635">
        <v>4.7</v>
      </c>
      <c r="AA11" s="636"/>
      <c r="AB11" s="636"/>
      <c r="AC11" s="648"/>
      <c r="AD11" s="639">
        <v>391823</v>
      </c>
      <c r="AE11" s="631"/>
      <c r="AF11" s="631"/>
      <c r="AG11" s="631"/>
      <c r="AH11" s="631"/>
      <c r="AI11" s="631"/>
      <c r="AJ11" s="631"/>
      <c r="AK11" s="632"/>
      <c r="AL11" s="635">
        <v>9</v>
      </c>
      <c r="AM11" s="636"/>
      <c r="AN11" s="636"/>
      <c r="AO11" s="637"/>
      <c r="AP11" s="627" t="s">
        <v>250</v>
      </c>
      <c r="AQ11" s="628"/>
      <c r="AR11" s="628"/>
      <c r="AS11" s="628"/>
      <c r="AT11" s="628"/>
      <c r="AU11" s="628"/>
      <c r="AV11" s="628"/>
      <c r="AW11" s="628"/>
      <c r="AX11" s="628"/>
      <c r="AY11" s="628"/>
      <c r="AZ11" s="628"/>
      <c r="BA11" s="628"/>
      <c r="BB11" s="628"/>
      <c r="BC11" s="628"/>
      <c r="BD11" s="628"/>
      <c r="BE11" s="628"/>
      <c r="BF11" s="629"/>
      <c r="BG11" s="630">
        <v>386165</v>
      </c>
      <c r="BH11" s="631"/>
      <c r="BI11" s="631"/>
      <c r="BJ11" s="631"/>
      <c r="BK11" s="631"/>
      <c r="BL11" s="631"/>
      <c r="BM11" s="631"/>
      <c r="BN11" s="632"/>
      <c r="BO11" s="633">
        <v>12.2</v>
      </c>
      <c r="BP11" s="633"/>
      <c r="BQ11" s="633"/>
      <c r="BR11" s="633"/>
      <c r="BS11" s="634">
        <v>96210</v>
      </c>
      <c r="BT11" s="634"/>
      <c r="BU11" s="634"/>
      <c r="BV11" s="634"/>
      <c r="BW11" s="634"/>
      <c r="BX11" s="634"/>
      <c r="BY11" s="634"/>
      <c r="BZ11" s="634"/>
      <c r="CA11" s="634"/>
      <c r="CB11" s="638"/>
      <c r="CD11" s="645" t="s">
        <v>251</v>
      </c>
      <c r="CE11" s="646"/>
      <c r="CF11" s="646"/>
      <c r="CG11" s="646"/>
      <c r="CH11" s="646"/>
      <c r="CI11" s="646"/>
      <c r="CJ11" s="646"/>
      <c r="CK11" s="646"/>
      <c r="CL11" s="646"/>
      <c r="CM11" s="646"/>
      <c r="CN11" s="646"/>
      <c r="CO11" s="646"/>
      <c r="CP11" s="646"/>
      <c r="CQ11" s="647"/>
      <c r="CR11" s="630">
        <v>45542</v>
      </c>
      <c r="CS11" s="631"/>
      <c r="CT11" s="631"/>
      <c r="CU11" s="631"/>
      <c r="CV11" s="631"/>
      <c r="CW11" s="631"/>
      <c r="CX11" s="631"/>
      <c r="CY11" s="632"/>
      <c r="CZ11" s="633">
        <v>0.6</v>
      </c>
      <c r="DA11" s="633"/>
      <c r="DB11" s="633"/>
      <c r="DC11" s="633"/>
      <c r="DD11" s="639">
        <v>7944</v>
      </c>
      <c r="DE11" s="631"/>
      <c r="DF11" s="631"/>
      <c r="DG11" s="631"/>
      <c r="DH11" s="631"/>
      <c r="DI11" s="631"/>
      <c r="DJ11" s="631"/>
      <c r="DK11" s="631"/>
      <c r="DL11" s="631"/>
      <c r="DM11" s="631"/>
      <c r="DN11" s="631"/>
      <c r="DO11" s="631"/>
      <c r="DP11" s="632"/>
      <c r="DQ11" s="639">
        <v>38961</v>
      </c>
      <c r="DR11" s="631"/>
      <c r="DS11" s="631"/>
      <c r="DT11" s="631"/>
      <c r="DU11" s="631"/>
      <c r="DV11" s="631"/>
      <c r="DW11" s="631"/>
      <c r="DX11" s="631"/>
      <c r="DY11" s="631"/>
      <c r="DZ11" s="631"/>
      <c r="EA11" s="631"/>
      <c r="EB11" s="631"/>
      <c r="EC11" s="640"/>
    </row>
    <row r="12" spans="2:143" ht="11.25" customHeight="1" x14ac:dyDescent="0.2">
      <c r="B12" s="627" t="s">
        <v>252</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33" t="s">
        <v>129</v>
      </c>
      <c r="AA12" s="633"/>
      <c r="AB12" s="633"/>
      <c r="AC12" s="633"/>
      <c r="AD12" s="634" t="s">
        <v>129</v>
      </c>
      <c r="AE12" s="634"/>
      <c r="AF12" s="634"/>
      <c r="AG12" s="634"/>
      <c r="AH12" s="634"/>
      <c r="AI12" s="634"/>
      <c r="AJ12" s="634"/>
      <c r="AK12" s="634"/>
      <c r="AL12" s="635" t="s">
        <v>129</v>
      </c>
      <c r="AM12" s="636"/>
      <c r="AN12" s="636"/>
      <c r="AO12" s="637"/>
      <c r="AP12" s="627" t="s">
        <v>253</v>
      </c>
      <c r="AQ12" s="628"/>
      <c r="AR12" s="628"/>
      <c r="AS12" s="628"/>
      <c r="AT12" s="628"/>
      <c r="AU12" s="628"/>
      <c r="AV12" s="628"/>
      <c r="AW12" s="628"/>
      <c r="AX12" s="628"/>
      <c r="AY12" s="628"/>
      <c r="AZ12" s="628"/>
      <c r="BA12" s="628"/>
      <c r="BB12" s="628"/>
      <c r="BC12" s="628"/>
      <c r="BD12" s="628"/>
      <c r="BE12" s="628"/>
      <c r="BF12" s="629"/>
      <c r="BG12" s="630">
        <v>1433365</v>
      </c>
      <c r="BH12" s="631"/>
      <c r="BI12" s="631"/>
      <c r="BJ12" s="631"/>
      <c r="BK12" s="631"/>
      <c r="BL12" s="631"/>
      <c r="BM12" s="631"/>
      <c r="BN12" s="632"/>
      <c r="BO12" s="633">
        <v>45.1</v>
      </c>
      <c r="BP12" s="633"/>
      <c r="BQ12" s="633"/>
      <c r="BR12" s="633"/>
      <c r="BS12" s="634" t="s">
        <v>129</v>
      </c>
      <c r="BT12" s="634"/>
      <c r="BU12" s="634"/>
      <c r="BV12" s="634"/>
      <c r="BW12" s="634"/>
      <c r="BX12" s="634"/>
      <c r="BY12" s="634"/>
      <c r="BZ12" s="634"/>
      <c r="CA12" s="634"/>
      <c r="CB12" s="638"/>
      <c r="CD12" s="645" t="s">
        <v>254</v>
      </c>
      <c r="CE12" s="646"/>
      <c r="CF12" s="646"/>
      <c r="CG12" s="646"/>
      <c r="CH12" s="646"/>
      <c r="CI12" s="646"/>
      <c r="CJ12" s="646"/>
      <c r="CK12" s="646"/>
      <c r="CL12" s="646"/>
      <c r="CM12" s="646"/>
      <c r="CN12" s="646"/>
      <c r="CO12" s="646"/>
      <c r="CP12" s="646"/>
      <c r="CQ12" s="647"/>
      <c r="CR12" s="630">
        <v>111242</v>
      </c>
      <c r="CS12" s="631"/>
      <c r="CT12" s="631"/>
      <c r="CU12" s="631"/>
      <c r="CV12" s="631"/>
      <c r="CW12" s="631"/>
      <c r="CX12" s="631"/>
      <c r="CY12" s="632"/>
      <c r="CZ12" s="633">
        <v>1.4</v>
      </c>
      <c r="DA12" s="633"/>
      <c r="DB12" s="633"/>
      <c r="DC12" s="633"/>
      <c r="DD12" s="639">
        <v>4198</v>
      </c>
      <c r="DE12" s="631"/>
      <c r="DF12" s="631"/>
      <c r="DG12" s="631"/>
      <c r="DH12" s="631"/>
      <c r="DI12" s="631"/>
      <c r="DJ12" s="631"/>
      <c r="DK12" s="631"/>
      <c r="DL12" s="631"/>
      <c r="DM12" s="631"/>
      <c r="DN12" s="631"/>
      <c r="DO12" s="631"/>
      <c r="DP12" s="632"/>
      <c r="DQ12" s="639">
        <v>98326</v>
      </c>
      <c r="DR12" s="631"/>
      <c r="DS12" s="631"/>
      <c r="DT12" s="631"/>
      <c r="DU12" s="631"/>
      <c r="DV12" s="631"/>
      <c r="DW12" s="631"/>
      <c r="DX12" s="631"/>
      <c r="DY12" s="631"/>
      <c r="DZ12" s="631"/>
      <c r="EA12" s="631"/>
      <c r="EB12" s="631"/>
      <c r="EC12" s="640"/>
    </row>
    <row r="13" spans="2:143" ht="11.25" customHeight="1" x14ac:dyDescent="0.2">
      <c r="B13" s="627" t="s">
        <v>255</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256</v>
      </c>
      <c r="AQ13" s="628"/>
      <c r="AR13" s="628"/>
      <c r="AS13" s="628"/>
      <c r="AT13" s="628"/>
      <c r="AU13" s="628"/>
      <c r="AV13" s="628"/>
      <c r="AW13" s="628"/>
      <c r="AX13" s="628"/>
      <c r="AY13" s="628"/>
      <c r="AZ13" s="628"/>
      <c r="BA13" s="628"/>
      <c r="BB13" s="628"/>
      <c r="BC13" s="628"/>
      <c r="BD13" s="628"/>
      <c r="BE13" s="628"/>
      <c r="BF13" s="629"/>
      <c r="BG13" s="630">
        <v>1433261</v>
      </c>
      <c r="BH13" s="631"/>
      <c r="BI13" s="631"/>
      <c r="BJ13" s="631"/>
      <c r="BK13" s="631"/>
      <c r="BL13" s="631"/>
      <c r="BM13" s="631"/>
      <c r="BN13" s="632"/>
      <c r="BO13" s="633">
        <v>45.1</v>
      </c>
      <c r="BP13" s="633"/>
      <c r="BQ13" s="633"/>
      <c r="BR13" s="633"/>
      <c r="BS13" s="634" t="s">
        <v>129</v>
      </c>
      <c r="BT13" s="634"/>
      <c r="BU13" s="634"/>
      <c r="BV13" s="634"/>
      <c r="BW13" s="634"/>
      <c r="BX13" s="634"/>
      <c r="BY13" s="634"/>
      <c r="BZ13" s="634"/>
      <c r="CA13" s="634"/>
      <c r="CB13" s="638"/>
      <c r="CD13" s="645" t="s">
        <v>257</v>
      </c>
      <c r="CE13" s="646"/>
      <c r="CF13" s="646"/>
      <c r="CG13" s="646"/>
      <c r="CH13" s="646"/>
      <c r="CI13" s="646"/>
      <c r="CJ13" s="646"/>
      <c r="CK13" s="646"/>
      <c r="CL13" s="646"/>
      <c r="CM13" s="646"/>
      <c r="CN13" s="646"/>
      <c r="CO13" s="646"/>
      <c r="CP13" s="646"/>
      <c r="CQ13" s="647"/>
      <c r="CR13" s="630">
        <v>431172</v>
      </c>
      <c r="CS13" s="631"/>
      <c r="CT13" s="631"/>
      <c r="CU13" s="631"/>
      <c r="CV13" s="631"/>
      <c r="CW13" s="631"/>
      <c r="CX13" s="631"/>
      <c r="CY13" s="632"/>
      <c r="CZ13" s="633">
        <v>5.6</v>
      </c>
      <c r="DA13" s="633"/>
      <c r="DB13" s="633"/>
      <c r="DC13" s="633"/>
      <c r="DD13" s="639">
        <v>113376</v>
      </c>
      <c r="DE13" s="631"/>
      <c r="DF13" s="631"/>
      <c r="DG13" s="631"/>
      <c r="DH13" s="631"/>
      <c r="DI13" s="631"/>
      <c r="DJ13" s="631"/>
      <c r="DK13" s="631"/>
      <c r="DL13" s="631"/>
      <c r="DM13" s="631"/>
      <c r="DN13" s="631"/>
      <c r="DO13" s="631"/>
      <c r="DP13" s="632"/>
      <c r="DQ13" s="639">
        <v>401989</v>
      </c>
      <c r="DR13" s="631"/>
      <c r="DS13" s="631"/>
      <c r="DT13" s="631"/>
      <c r="DU13" s="631"/>
      <c r="DV13" s="631"/>
      <c r="DW13" s="631"/>
      <c r="DX13" s="631"/>
      <c r="DY13" s="631"/>
      <c r="DZ13" s="631"/>
      <c r="EA13" s="631"/>
      <c r="EB13" s="631"/>
      <c r="EC13" s="640"/>
    </row>
    <row r="14" spans="2:143" ht="11.25" customHeight="1" x14ac:dyDescent="0.2">
      <c r="B14" s="627" t="s">
        <v>258</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259</v>
      </c>
      <c r="AQ14" s="628"/>
      <c r="AR14" s="628"/>
      <c r="AS14" s="628"/>
      <c r="AT14" s="628"/>
      <c r="AU14" s="628"/>
      <c r="AV14" s="628"/>
      <c r="AW14" s="628"/>
      <c r="AX14" s="628"/>
      <c r="AY14" s="628"/>
      <c r="AZ14" s="628"/>
      <c r="BA14" s="628"/>
      <c r="BB14" s="628"/>
      <c r="BC14" s="628"/>
      <c r="BD14" s="628"/>
      <c r="BE14" s="628"/>
      <c r="BF14" s="629"/>
      <c r="BG14" s="630">
        <v>42336</v>
      </c>
      <c r="BH14" s="631"/>
      <c r="BI14" s="631"/>
      <c r="BJ14" s="631"/>
      <c r="BK14" s="631"/>
      <c r="BL14" s="631"/>
      <c r="BM14" s="631"/>
      <c r="BN14" s="632"/>
      <c r="BO14" s="633">
        <v>1.3</v>
      </c>
      <c r="BP14" s="633"/>
      <c r="BQ14" s="633"/>
      <c r="BR14" s="633"/>
      <c r="BS14" s="634" t="s">
        <v>129</v>
      </c>
      <c r="BT14" s="634"/>
      <c r="BU14" s="634"/>
      <c r="BV14" s="634"/>
      <c r="BW14" s="634"/>
      <c r="BX14" s="634"/>
      <c r="BY14" s="634"/>
      <c r="BZ14" s="634"/>
      <c r="CA14" s="634"/>
      <c r="CB14" s="638"/>
      <c r="CD14" s="645" t="s">
        <v>260</v>
      </c>
      <c r="CE14" s="646"/>
      <c r="CF14" s="646"/>
      <c r="CG14" s="646"/>
      <c r="CH14" s="646"/>
      <c r="CI14" s="646"/>
      <c r="CJ14" s="646"/>
      <c r="CK14" s="646"/>
      <c r="CL14" s="646"/>
      <c r="CM14" s="646"/>
      <c r="CN14" s="646"/>
      <c r="CO14" s="646"/>
      <c r="CP14" s="646"/>
      <c r="CQ14" s="647"/>
      <c r="CR14" s="630">
        <v>321153</v>
      </c>
      <c r="CS14" s="631"/>
      <c r="CT14" s="631"/>
      <c r="CU14" s="631"/>
      <c r="CV14" s="631"/>
      <c r="CW14" s="631"/>
      <c r="CX14" s="631"/>
      <c r="CY14" s="632"/>
      <c r="CZ14" s="633">
        <v>4.2</v>
      </c>
      <c r="DA14" s="633"/>
      <c r="DB14" s="633"/>
      <c r="DC14" s="633"/>
      <c r="DD14" s="639">
        <v>682</v>
      </c>
      <c r="DE14" s="631"/>
      <c r="DF14" s="631"/>
      <c r="DG14" s="631"/>
      <c r="DH14" s="631"/>
      <c r="DI14" s="631"/>
      <c r="DJ14" s="631"/>
      <c r="DK14" s="631"/>
      <c r="DL14" s="631"/>
      <c r="DM14" s="631"/>
      <c r="DN14" s="631"/>
      <c r="DO14" s="631"/>
      <c r="DP14" s="632"/>
      <c r="DQ14" s="639">
        <v>314149</v>
      </c>
      <c r="DR14" s="631"/>
      <c r="DS14" s="631"/>
      <c r="DT14" s="631"/>
      <c r="DU14" s="631"/>
      <c r="DV14" s="631"/>
      <c r="DW14" s="631"/>
      <c r="DX14" s="631"/>
      <c r="DY14" s="631"/>
      <c r="DZ14" s="631"/>
      <c r="EA14" s="631"/>
      <c r="EB14" s="631"/>
      <c r="EC14" s="640"/>
    </row>
    <row r="15" spans="2:143" ht="11.25" customHeight="1" x14ac:dyDescent="0.2">
      <c r="B15" s="627" t="s">
        <v>261</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262</v>
      </c>
      <c r="AQ15" s="628"/>
      <c r="AR15" s="628"/>
      <c r="AS15" s="628"/>
      <c r="AT15" s="628"/>
      <c r="AU15" s="628"/>
      <c r="AV15" s="628"/>
      <c r="AW15" s="628"/>
      <c r="AX15" s="628"/>
      <c r="AY15" s="628"/>
      <c r="AZ15" s="628"/>
      <c r="BA15" s="628"/>
      <c r="BB15" s="628"/>
      <c r="BC15" s="628"/>
      <c r="BD15" s="628"/>
      <c r="BE15" s="628"/>
      <c r="BF15" s="629"/>
      <c r="BG15" s="630">
        <v>126680</v>
      </c>
      <c r="BH15" s="631"/>
      <c r="BI15" s="631"/>
      <c r="BJ15" s="631"/>
      <c r="BK15" s="631"/>
      <c r="BL15" s="631"/>
      <c r="BM15" s="631"/>
      <c r="BN15" s="632"/>
      <c r="BO15" s="633">
        <v>4</v>
      </c>
      <c r="BP15" s="633"/>
      <c r="BQ15" s="633"/>
      <c r="BR15" s="633"/>
      <c r="BS15" s="634" t="s">
        <v>129</v>
      </c>
      <c r="BT15" s="634"/>
      <c r="BU15" s="634"/>
      <c r="BV15" s="634"/>
      <c r="BW15" s="634"/>
      <c r="BX15" s="634"/>
      <c r="BY15" s="634"/>
      <c r="BZ15" s="634"/>
      <c r="CA15" s="634"/>
      <c r="CB15" s="638"/>
      <c r="CD15" s="645" t="s">
        <v>263</v>
      </c>
      <c r="CE15" s="646"/>
      <c r="CF15" s="646"/>
      <c r="CG15" s="646"/>
      <c r="CH15" s="646"/>
      <c r="CI15" s="646"/>
      <c r="CJ15" s="646"/>
      <c r="CK15" s="646"/>
      <c r="CL15" s="646"/>
      <c r="CM15" s="646"/>
      <c r="CN15" s="646"/>
      <c r="CO15" s="646"/>
      <c r="CP15" s="646"/>
      <c r="CQ15" s="647"/>
      <c r="CR15" s="630">
        <v>942224</v>
      </c>
      <c r="CS15" s="631"/>
      <c r="CT15" s="631"/>
      <c r="CU15" s="631"/>
      <c r="CV15" s="631"/>
      <c r="CW15" s="631"/>
      <c r="CX15" s="631"/>
      <c r="CY15" s="632"/>
      <c r="CZ15" s="633">
        <v>12.2</v>
      </c>
      <c r="DA15" s="633"/>
      <c r="DB15" s="633"/>
      <c r="DC15" s="633"/>
      <c r="DD15" s="639">
        <v>204084</v>
      </c>
      <c r="DE15" s="631"/>
      <c r="DF15" s="631"/>
      <c r="DG15" s="631"/>
      <c r="DH15" s="631"/>
      <c r="DI15" s="631"/>
      <c r="DJ15" s="631"/>
      <c r="DK15" s="631"/>
      <c r="DL15" s="631"/>
      <c r="DM15" s="631"/>
      <c r="DN15" s="631"/>
      <c r="DO15" s="631"/>
      <c r="DP15" s="632"/>
      <c r="DQ15" s="639">
        <v>670539</v>
      </c>
      <c r="DR15" s="631"/>
      <c r="DS15" s="631"/>
      <c r="DT15" s="631"/>
      <c r="DU15" s="631"/>
      <c r="DV15" s="631"/>
      <c r="DW15" s="631"/>
      <c r="DX15" s="631"/>
      <c r="DY15" s="631"/>
      <c r="DZ15" s="631"/>
      <c r="EA15" s="631"/>
      <c r="EB15" s="631"/>
      <c r="EC15" s="640"/>
    </row>
    <row r="16" spans="2:143" ht="11.25" customHeight="1" x14ac:dyDescent="0.2">
      <c r="B16" s="627" t="s">
        <v>264</v>
      </c>
      <c r="C16" s="628"/>
      <c r="D16" s="628"/>
      <c r="E16" s="628"/>
      <c r="F16" s="628"/>
      <c r="G16" s="628"/>
      <c r="H16" s="628"/>
      <c r="I16" s="628"/>
      <c r="J16" s="628"/>
      <c r="K16" s="628"/>
      <c r="L16" s="628"/>
      <c r="M16" s="628"/>
      <c r="N16" s="628"/>
      <c r="O16" s="628"/>
      <c r="P16" s="628"/>
      <c r="Q16" s="629"/>
      <c r="R16" s="630">
        <v>7299</v>
      </c>
      <c r="S16" s="631"/>
      <c r="T16" s="631"/>
      <c r="U16" s="631"/>
      <c r="V16" s="631"/>
      <c r="W16" s="631"/>
      <c r="X16" s="631"/>
      <c r="Y16" s="632"/>
      <c r="Z16" s="633">
        <v>0.1</v>
      </c>
      <c r="AA16" s="633"/>
      <c r="AB16" s="633"/>
      <c r="AC16" s="633"/>
      <c r="AD16" s="634">
        <v>7299</v>
      </c>
      <c r="AE16" s="634"/>
      <c r="AF16" s="634"/>
      <c r="AG16" s="634"/>
      <c r="AH16" s="634"/>
      <c r="AI16" s="634"/>
      <c r="AJ16" s="634"/>
      <c r="AK16" s="634"/>
      <c r="AL16" s="635">
        <v>0.2</v>
      </c>
      <c r="AM16" s="636"/>
      <c r="AN16" s="636"/>
      <c r="AO16" s="637"/>
      <c r="AP16" s="627" t="s">
        <v>265</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266</v>
      </c>
      <c r="CE16" s="646"/>
      <c r="CF16" s="646"/>
      <c r="CG16" s="646"/>
      <c r="CH16" s="646"/>
      <c r="CI16" s="646"/>
      <c r="CJ16" s="646"/>
      <c r="CK16" s="646"/>
      <c r="CL16" s="646"/>
      <c r="CM16" s="646"/>
      <c r="CN16" s="646"/>
      <c r="CO16" s="646"/>
      <c r="CP16" s="646"/>
      <c r="CQ16" s="647"/>
      <c r="CR16" s="630" t="s">
        <v>129</v>
      </c>
      <c r="CS16" s="631"/>
      <c r="CT16" s="631"/>
      <c r="CU16" s="631"/>
      <c r="CV16" s="631"/>
      <c r="CW16" s="631"/>
      <c r="CX16" s="631"/>
      <c r="CY16" s="632"/>
      <c r="CZ16" s="633" t="s">
        <v>129</v>
      </c>
      <c r="DA16" s="633"/>
      <c r="DB16" s="633"/>
      <c r="DC16" s="633"/>
      <c r="DD16" s="639" t="s">
        <v>129</v>
      </c>
      <c r="DE16" s="631"/>
      <c r="DF16" s="631"/>
      <c r="DG16" s="631"/>
      <c r="DH16" s="631"/>
      <c r="DI16" s="631"/>
      <c r="DJ16" s="631"/>
      <c r="DK16" s="631"/>
      <c r="DL16" s="631"/>
      <c r="DM16" s="631"/>
      <c r="DN16" s="631"/>
      <c r="DO16" s="631"/>
      <c r="DP16" s="632"/>
      <c r="DQ16" s="639" t="s">
        <v>129</v>
      </c>
      <c r="DR16" s="631"/>
      <c r="DS16" s="631"/>
      <c r="DT16" s="631"/>
      <c r="DU16" s="631"/>
      <c r="DV16" s="631"/>
      <c r="DW16" s="631"/>
      <c r="DX16" s="631"/>
      <c r="DY16" s="631"/>
      <c r="DZ16" s="631"/>
      <c r="EA16" s="631"/>
      <c r="EB16" s="631"/>
      <c r="EC16" s="640"/>
    </row>
    <row r="17" spans="2:133" ht="11.25" customHeight="1" x14ac:dyDescent="0.2">
      <c r="B17" s="627" t="s">
        <v>267</v>
      </c>
      <c r="C17" s="628"/>
      <c r="D17" s="628"/>
      <c r="E17" s="628"/>
      <c r="F17" s="628"/>
      <c r="G17" s="628"/>
      <c r="H17" s="628"/>
      <c r="I17" s="628"/>
      <c r="J17" s="628"/>
      <c r="K17" s="628"/>
      <c r="L17" s="628"/>
      <c r="M17" s="628"/>
      <c r="N17" s="628"/>
      <c r="O17" s="628"/>
      <c r="P17" s="628"/>
      <c r="Q17" s="629"/>
      <c r="R17" s="630">
        <v>55167</v>
      </c>
      <c r="S17" s="631"/>
      <c r="T17" s="631"/>
      <c r="U17" s="631"/>
      <c r="V17" s="631"/>
      <c r="W17" s="631"/>
      <c r="X17" s="631"/>
      <c r="Y17" s="632"/>
      <c r="Z17" s="633">
        <v>0.7</v>
      </c>
      <c r="AA17" s="633"/>
      <c r="AB17" s="633"/>
      <c r="AC17" s="633"/>
      <c r="AD17" s="634">
        <v>55167</v>
      </c>
      <c r="AE17" s="634"/>
      <c r="AF17" s="634"/>
      <c r="AG17" s="634"/>
      <c r="AH17" s="634"/>
      <c r="AI17" s="634"/>
      <c r="AJ17" s="634"/>
      <c r="AK17" s="634"/>
      <c r="AL17" s="635">
        <v>1.3</v>
      </c>
      <c r="AM17" s="636"/>
      <c r="AN17" s="636"/>
      <c r="AO17" s="637"/>
      <c r="AP17" s="627" t="s">
        <v>268</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269</v>
      </c>
      <c r="CE17" s="646"/>
      <c r="CF17" s="646"/>
      <c r="CG17" s="646"/>
      <c r="CH17" s="646"/>
      <c r="CI17" s="646"/>
      <c r="CJ17" s="646"/>
      <c r="CK17" s="646"/>
      <c r="CL17" s="646"/>
      <c r="CM17" s="646"/>
      <c r="CN17" s="646"/>
      <c r="CO17" s="646"/>
      <c r="CP17" s="646"/>
      <c r="CQ17" s="647"/>
      <c r="CR17" s="630">
        <v>471258</v>
      </c>
      <c r="CS17" s="631"/>
      <c r="CT17" s="631"/>
      <c r="CU17" s="631"/>
      <c r="CV17" s="631"/>
      <c r="CW17" s="631"/>
      <c r="CX17" s="631"/>
      <c r="CY17" s="632"/>
      <c r="CZ17" s="633">
        <v>6.1</v>
      </c>
      <c r="DA17" s="633"/>
      <c r="DB17" s="633"/>
      <c r="DC17" s="633"/>
      <c r="DD17" s="639" t="s">
        <v>129</v>
      </c>
      <c r="DE17" s="631"/>
      <c r="DF17" s="631"/>
      <c r="DG17" s="631"/>
      <c r="DH17" s="631"/>
      <c r="DI17" s="631"/>
      <c r="DJ17" s="631"/>
      <c r="DK17" s="631"/>
      <c r="DL17" s="631"/>
      <c r="DM17" s="631"/>
      <c r="DN17" s="631"/>
      <c r="DO17" s="631"/>
      <c r="DP17" s="632"/>
      <c r="DQ17" s="639">
        <v>471258</v>
      </c>
      <c r="DR17" s="631"/>
      <c r="DS17" s="631"/>
      <c r="DT17" s="631"/>
      <c r="DU17" s="631"/>
      <c r="DV17" s="631"/>
      <c r="DW17" s="631"/>
      <c r="DX17" s="631"/>
      <c r="DY17" s="631"/>
      <c r="DZ17" s="631"/>
      <c r="EA17" s="631"/>
      <c r="EB17" s="631"/>
      <c r="EC17" s="640"/>
    </row>
    <row r="18" spans="2:133" ht="11.25" customHeight="1" x14ac:dyDescent="0.2">
      <c r="B18" s="627" t="s">
        <v>270</v>
      </c>
      <c r="C18" s="628"/>
      <c r="D18" s="628"/>
      <c r="E18" s="628"/>
      <c r="F18" s="628"/>
      <c r="G18" s="628"/>
      <c r="H18" s="628"/>
      <c r="I18" s="628"/>
      <c r="J18" s="628"/>
      <c r="K18" s="628"/>
      <c r="L18" s="628"/>
      <c r="M18" s="628"/>
      <c r="N18" s="628"/>
      <c r="O18" s="628"/>
      <c r="P18" s="628"/>
      <c r="Q18" s="629"/>
      <c r="R18" s="630">
        <v>44664</v>
      </c>
      <c r="S18" s="631"/>
      <c r="T18" s="631"/>
      <c r="U18" s="631"/>
      <c r="V18" s="631"/>
      <c r="W18" s="631"/>
      <c r="X18" s="631"/>
      <c r="Y18" s="632"/>
      <c r="Z18" s="633">
        <v>0.5</v>
      </c>
      <c r="AA18" s="633"/>
      <c r="AB18" s="633"/>
      <c r="AC18" s="633"/>
      <c r="AD18" s="634">
        <v>44664</v>
      </c>
      <c r="AE18" s="634"/>
      <c r="AF18" s="634"/>
      <c r="AG18" s="634"/>
      <c r="AH18" s="634"/>
      <c r="AI18" s="634"/>
      <c r="AJ18" s="634"/>
      <c r="AK18" s="634"/>
      <c r="AL18" s="635">
        <v>1</v>
      </c>
      <c r="AM18" s="636"/>
      <c r="AN18" s="636"/>
      <c r="AO18" s="637"/>
      <c r="AP18" s="627" t="s">
        <v>271</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272</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2">
      <c r="B19" s="627" t="s">
        <v>273</v>
      </c>
      <c r="C19" s="628"/>
      <c r="D19" s="628"/>
      <c r="E19" s="628"/>
      <c r="F19" s="628"/>
      <c r="G19" s="628"/>
      <c r="H19" s="628"/>
      <c r="I19" s="628"/>
      <c r="J19" s="628"/>
      <c r="K19" s="628"/>
      <c r="L19" s="628"/>
      <c r="M19" s="628"/>
      <c r="N19" s="628"/>
      <c r="O19" s="628"/>
      <c r="P19" s="628"/>
      <c r="Q19" s="629"/>
      <c r="R19" s="630">
        <v>26227</v>
      </c>
      <c r="S19" s="631"/>
      <c r="T19" s="631"/>
      <c r="U19" s="631"/>
      <c r="V19" s="631"/>
      <c r="W19" s="631"/>
      <c r="X19" s="631"/>
      <c r="Y19" s="632"/>
      <c r="Z19" s="633">
        <v>0.3</v>
      </c>
      <c r="AA19" s="633"/>
      <c r="AB19" s="633"/>
      <c r="AC19" s="633"/>
      <c r="AD19" s="634">
        <v>26227</v>
      </c>
      <c r="AE19" s="634"/>
      <c r="AF19" s="634"/>
      <c r="AG19" s="634"/>
      <c r="AH19" s="634"/>
      <c r="AI19" s="634"/>
      <c r="AJ19" s="634"/>
      <c r="AK19" s="634"/>
      <c r="AL19" s="635">
        <v>0.6</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t="s">
        <v>129</v>
      </c>
      <c r="BH19" s="631"/>
      <c r="BI19" s="631"/>
      <c r="BJ19" s="631"/>
      <c r="BK19" s="631"/>
      <c r="BL19" s="631"/>
      <c r="BM19" s="631"/>
      <c r="BN19" s="632"/>
      <c r="BO19" s="633" t="s">
        <v>129</v>
      </c>
      <c r="BP19" s="633"/>
      <c r="BQ19" s="633"/>
      <c r="BR19" s="633"/>
      <c r="BS19" s="634" t="s">
        <v>129</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2">
      <c r="B20" s="627" t="s">
        <v>276</v>
      </c>
      <c r="C20" s="628"/>
      <c r="D20" s="628"/>
      <c r="E20" s="628"/>
      <c r="F20" s="628"/>
      <c r="G20" s="628"/>
      <c r="H20" s="628"/>
      <c r="I20" s="628"/>
      <c r="J20" s="628"/>
      <c r="K20" s="628"/>
      <c r="L20" s="628"/>
      <c r="M20" s="628"/>
      <c r="N20" s="628"/>
      <c r="O20" s="628"/>
      <c r="P20" s="628"/>
      <c r="Q20" s="629"/>
      <c r="R20" s="630">
        <v>2297</v>
      </c>
      <c r="S20" s="631"/>
      <c r="T20" s="631"/>
      <c r="U20" s="631"/>
      <c r="V20" s="631"/>
      <c r="W20" s="631"/>
      <c r="X20" s="631"/>
      <c r="Y20" s="632"/>
      <c r="Z20" s="633">
        <v>0</v>
      </c>
      <c r="AA20" s="633"/>
      <c r="AB20" s="633"/>
      <c r="AC20" s="633"/>
      <c r="AD20" s="634">
        <v>2297</v>
      </c>
      <c r="AE20" s="634"/>
      <c r="AF20" s="634"/>
      <c r="AG20" s="634"/>
      <c r="AH20" s="634"/>
      <c r="AI20" s="634"/>
      <c r="AJ20" s="634"/>
      <c r="AK20" s="634"/>
      <c r="AL20" s="635">
        <v>0.1</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t="s">
        <v>129</v>
      </c>
      <c r="BH20" s="631"/>
      <c r="BI20" s="631"/>
      <c r="BJ20" s="631"/>
      <c r="BK20" s="631"/>
      <c r="BL20" s="631"/>
      <c r="BM20" s="631"/>
      <c r="BN20" s="632"/>
      <c r="BO20" s="633" t="s">
        <v>129</v>
      </c>
      <c r="BP20" s="633"/>
      <c r="BQ20" s="633"/>
      <c r="BR20" s="633"/>
      <c r="BS20" s="634" t="s">
        <v>129</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7722735</v>
      </c>
      <c r="CS20" s="631"/>
      <c r="CT20" s="631"/>
      <c r="CU20" s="631"/>
      <c r="CV20" s="631"/>
      <c r="CW20" s="631"/>
      <c r="CX20" s="631"/>
      <c r="CY20" s="632"/>
      <c r="CZ20" s="633">
        <v>100</v>
      </c>
      <c r="DA20" s="633"/>
      <c r="DB20" s="633"/>
      <c r="DC20" s="633"/>
      <c r="DD20" s="639">
        <v>673149</v>
      </c>
      <c r="DE20" s="631"/>
      <c r="DF20" s="631"/>
      <c r="DG20" s="631"/>
      <c r="DH20" s="631"/>
      <c r="DI20" s="631"/>
      <c r="DJ20" s="631"/>
      <c r="DK20" s="631"/>
      <c r="DL20" s="631"/>
      <c r="DM20" s="631"/>
      <c r="DN20" s="631"/>
      <c r="DO20" s="631"/>
      <c r="DP20" s="632"/>
      <c r="DQ20" s="639">
        <v>5328213</v>
      </c>
      <c r="DR20" s="631"/>
      <c r="DS20" s="631"/>
      <c r="DT20" s="631"/>
      <c r="DU20" s="631"/>
      <c r="DV20" s="631"/>
      <c r="DW20" s="631"/>
      <c r="DX20" s="631"/>
      <c r="DY20" s="631"/>
      <c r="DZ20" s="631"/>
      <c r="EA20" s="631"/>
      <c r="EB20" s="631"/>
      <c r="EC20" s="640"/>
    </row>
    <row r="21" spans="2:133" ht="11.25" customHeight="1" x14ac:dyDescent="0.2">
      <c r="B21" s="627" t="s">
        <v>279</v>
      </c>
      <c r="C21" s="628"/>
      <c r="D21" s="628"/>
      <c r="E21" s="628"/>
      <c r="F21" s="628"/>
      <c r="G21" s="628"/>
      <c r="H21" s="628"/>
      <c r="I21" s="628"/>
      <c r="J21" s="628"/>
      <c r="K21" s="628"/>
      <c r="L21" s="628"/>
      <c r="M21" s="628"/>
      <c r="N21" s="628"/>
      <c r="O21" s="628"/>
      <c r="P21" s="628"/>
      <c r="Q21" s="629"/>
      <c r="R21" s="630">
        <v>1097</v>
      </c>
      <c r="S21" s="631"/>
      <c r="T21" s="631"/>
      <c r="U21" s="631"/>
      <c r="V21" s="631"/>
      <c r="W21" s="631"/>
      <c r="X21" s="631"/>
      <c r="Y21" s="632"/>
      <c r="Z21" s="633">
        <v>0</v>
      </c>
      <c r="AA21" s="633"/>
      <c r="AB21" s="633"/>
      <c r="AC21" s="633"/>
      <c r="AD21" s="634">
        <v>1097</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t="s">
        <v>129</v>
      </c>
      <c r="BH21" s="631"/>
      <c r="BI21" s="631"/>
      <c r="BJ21" s="631"/>
      <c r="BK21" s="631"/>
      <c r="BL21" s="631"/>
      <c r="BM21" s="631"/>
      <c r="BN21" s="632"/>
      <c r="BO21" s="633" t="s">
        <v>129</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2">
      <c r="B22" s="655" t="s">
        <v>281</v>
      </c>
      <c r="C22" s="656"/>
      <c r="D22" s="656"/>
      <c r="E22" s="656"/>
      <c r="F22" s="656"/>
      <c r="G22" s="656"/>
      <c r="H22" s="656"/>
      <c r="I22" s="656"/>
      <c r="J22" s="656"/>
      <c r="K22" s="656"/>
      <c r="L22" s="656"/>
      <c r="M22" s="656"/>
      <c r="N22" s="656"/>
      <c r="O22" s="656"/>
      <c r="P22" s="656"/>
      <c r="Q22" s="657"/>
      <c r="R22" s="630">
        <v>15043</v>
      </c>
      <c r="S22" s="631"/>
      <c r="T22" s="631"/>
      <c r="U22" s="631"/>
      <c r="V22" s="631"/>
      <c r="W22" s="631"/>
      <c r="X22" s="631"/>
      <c r="Y22" s="632"/>
      <c r="Z22" s="633">
        <v>0.2</v>
      </c>
      <c r="AA22" s="633"/>
      <c r="AB22" s="633"/>
      <c r="AC22" s="633"/>
      <c r="AD22" s="634">
        <v>15043</v>
      </c>
      <c r="AE22" s="634"/>
      <c r="AF22" s="634"/>
      <c r="AG22" s="634"/>
      <c r="AH22" s="634"/>
      <c r="AI22" s="634"/>
      <c r="AJ22" s="634"/>
      <c r="AK22" s="634"/>
      <c r="AL22" s="635">
        <v>0.30000001192092896</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284</v>
      </c>
      <c r="C23" s="628"/>
      <c r="D23" s="628"/>
      <c r="E23" s="628"/>
      <c r="F23" s="628"/>
      <c r="G23" s="628"/>
      <c r="H23" s="628"/>
      <c r="I23" s="628"/>
      <c r="J23" s="628"/>
      <c r="K23" s="628"/>
      <c r="L23" s="628"/>
      <c r="M23" s="628"/>
      <c r="N23" s="628"/>
      <c r="O23" s="628"/>
      <c r="P23" s="628"/>
      <c r="Q23" s="629"/>
      <c r="R23" s="630">
        <v>684412</v>
      </c>
      <c r="S23" s="631"/>
      <c r="T23" s="631"/>
      <c r="U23" s="631"/>
      <c r="V23" s="631"/>
      <c r="W23" s="631"/>
      <c r="X23" s="631"/>
      <c r="Y23" s="632"/>
      <c r="Z23" s="633">
        <v>8.1999999999999993</v>
      </c>
      <c r="AA23" s="633"/>
      <c r="AB23" s="633"/>
      <c r="AC23" s="633"/>
      <c r="AD23" s="634">
        <v>601592</v>
      </c>
      <c r="AE23" s="634"/>
      <c r="AF23" s="634"/>
      <c r="AG23" s="634"/>
      <c r="AH23" s="634"/>
      <c r="AI23" s="634"/>
      <c r="AJ23" s="634"/>
      <c r="AK23" s="634"/>
      <c r="AL23" s="635">
        <v>13.8</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225</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4" t="s">
        <v>289</v>
      </c>
      <c r="DM23" s="665"/>
      <c r="DN23" s="665"/>
      <c r="DO23" s="665"/>
      <c r="DP23" s="665"/>
      <c r="DQ23" s="665"/>
      <c r="DR23" s="665"/>
      <c r="DS23" s="665"/>
      <c r="DT23" s="665"/>
      <c r="DU23" s="665"/>
      <c r="DV23" s="666"/>
      <c r="DW23" s="612" t="s">
        <v>290</v>
      </c>
      <c r="DX23" s="613"/>
      <c r="DY23" s="613"/>
      <c r="DZ23" s="613"/>
      <c r="EA23" s="613"/>
      <c r="EB23" s="613"/>
      <c r="EC23" s="614"/>
    </row>
    <row r="24" spans="2:133" ht="11.25" customHeight="1" x14ac:dyDescent="0.2">
      <c r="B24" s="627" t="s">
        <v>291</v>
      </c>
      <c r="C24" s="628"/>
      <c r="D24" s="628"/>
      <c r="E24" s="628"/>
      <c r="F24" s="628"/>
      <c r="G24" s="628"/>
      <c r="H24" s="628"/>
      <c r="I24" s="628"/>
      <c r="J24" s="628"/>
      <c r="K24" s="628"/>
      <c r="L24" s="628"/>
      <c r="M24" s="628"/>
      <c r="N24" s="628"/>
      <c r="O24" s="628"/>
      <c r="P24" s="628"/>
      <c r="Q24" s="629"/>
      <c r="R24" s="630">
        <v>601592</v>
      </c>
      <c r="S24" s="631"/>
      <c r="T24" s="631"/>
      <c r="U24" s="631"/>
      <c r="V24" s="631"/>
      <c r="W24" s="631"/>
      <c r="X24" s="631"/>
      <c r="Y24" s="632"/>
      <c r="Z24" s="633">
        <v>7.2</v>
      </c>
      <c r="AA24" s="633"/>
      <c r="AB24" s="633"/>
      <c r="AC24" s="633"/>
      <c r="AD24" s="634">
        <v>601592</v>
      </c>
      <c r="AE24" s="634"/>
      <c r="AF24" s="634"/>
      <c r="AG24" s="634"/>
      <c r="AH24" s="634"/>
      <c r="AI24" s="634"/>
      <c r="AJ24" s="634"/>
      <c r="AK24" s="634"/>
      <c r="AL24" s="635">
        <v>13.8</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3242714</v>
      </c>
      <c r="CS24" s="620"/>
      <c r="CT24" s="620"/>
      <c r="CU24" s="620"/>
      <c r="CV24" s="620"/>
      <c r="CW24" s="620"/>
      <c r="CX24" s="620"/>
      <c r="CY24" s="621"/>
      <c r="CZ24" s="624">
        <v>42</v>
      </c>
      <c r="DA24" s="625"/>
      <c r="DB24" s="625"/>
      <c r="DC24" s="644"/>
      <c r="DD24" s="667">
        <v>1809565</v>
      </c>
      <c r="DE24" s="620"/>
      <c r="DF24" s="620"/>
      <c r="DG24" s="620"/>
      <c r="DH24" s="620"/>
      <c r="DI24" s="620"/>
      <c r="DJ24" s="620"/>
      <c r="DK24" s="621"/>
      <c r="DL24" s="667">
        <v>1774418</v>
      </c>
      <c r="DM24" s="620"/>
      <c r="DN24" s="620"/>
      <c r="DO24" s="620"/>
      <c r="DP24" s="620"/>
      <c r="DQ24" s="620"/>
      <c r="DR24" s="620"/>
      <c r="DS24" s="620"/>
      <c r="DT24" s="620"/>
      <c r="DU24" s="620"/>
      <c r="DV24" s="621"/>
      <c r="DW24" s="624">
        <v>36.200000000000003</v>
      </c>
      <c r="DX24" s="625"/>
      <c r="DY24" s="625"/>
      <c r="DZ24" s="625"/>
      <c r="EA24" s="625"/>
      <c r="EB24" s="625"/>
      <c r="EC24" s="626"/>
    </row>
    <row r="25" spans="2:133" ht="11.25" customHeight="1" x14ac:dyDescent="0.2">
      <c r="B25" s="627" t="s">
        <v>294</v>
      </c>
      <c r="C25" s="628"/>
      <c r="D25" s="628"/>
      <c r="E25" s="628"/>
      <c r="F25" s="628"/>
      <c r="G25" s="628"/>
      <c r="H25" s="628"/>
      <c r="I25" s="628"/>
      <c r="J25" s="628"/>
      <c r="K25" s="628"/>
      <c r="L25" s="628"/>
      <c r="M25" s="628"/>
      <c r="N25" s="628"/>
      <c r="O25" s="628"/>
      <c r="P25" s="628"/>
      <c r="Q25" s="629"/>
      <c r="R25" s="630">
        <v>82820</v>
      </c>
      <c r="S25" s="631"/>
      <c r="T25" s="631"/>
      <c r="U25" s="631"/>
      <c r="V25" s="631"/>
      <c r="W25" s="631"/>
      <c r="X25" s="631"/>
      <c r="Y25" s="632"/>
      <c r="Z25" s="633">
        <v>1</v>
      </c>
      <c r="AA25" s="633"/>
      <c r="AB25" s="633"/>
      <c r="AC25" s="633"/>
      <c r="AD25" s="634" t="s">
        <v>129</v>
      </c>
      <c r="AE25" s="634"/>
      <c r="AF25" s="634"/>
      <c r="AG25" s="634"/>
      <c r="AH25" s="634"/>
      <c r="AI25" s="634"/>
      <c r="AJ25" s="634"/>
      <c r="AK25" s="634"/>
      <c r="AL25" s="635" t="s">
        <v>129</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1091678</v>
      </c>
      <c r="CS25" s="668"/>
      <c r="CT25" s="668"/>
      <c r="CU25" s="668"/>
      <c r="CV25" s="668"/>
      <c r="CW25" s="668"/>
      <c r="CX25" s="668"/>
      <c r="CY25" s="669"/>
      <c r="CZ25" s="635">
        <v>14.1</v>
      </c>
      <c r="DA25" s="670"/>
      <c r="DB25" s="670"/>
      <c r="DC25" s="673"/>
      <c r="DD25" s="639">
        <v>1030270</v>
      </c>
      <c r="DE25" s="668"/>
      <c r="DF25" s="668"/>
      <c r="DG25" s="668"/>
      <c r="DH25" s="668"/>
      <c r="DI25" s="668"/>
      <c r="DJ25" s="668"/>
      <c r="DK25" s="669"/>
      <c r="DL25" s="639">
        <v>995159</v>
      </c>
      <c r="DM25" s="668"/>
      <c r="DN25" s="668"/>
      <c r="DO25" s="668"/>
      <c r="DP25" s="668"/>
      <c r="DQ25" s="668"/>
      <c r="DR25" s="668"/>
      <c r="DS25" s="668"/>
      <c r="DT25" s="668"/>
      <c r="DU25" s="668"/>
      <c r="DV25" s="669"/>
      <c r="DW25" s="635">
        <v>20.3</v>
      </c>
      <c r="DX25" s="670"/>
      <c r="DY25" s="670"/>
      <c r="DZ25" s="670"/>
      <c r="EA25" s="670"/>
      <c r="EB25" s="670"/>
      <c r="EC25" s="671"/>
    </row>
    <row r="26" spans="2:133" ht="11.25" customHeight="1" x14ac:dyDescent="0.2">
      <c r="B26" s="627" t="s">
        <v>297</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298</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615290</v>
      </c>
      <c r="CS26" s="631"/>
      <c r="CT26" s="631"/>
      <c r="CU26" s="631"/>
      <c r="CV26" s="631"/>
      <c r="CW26" s="631"/>
      <c r="CX26" s="631"/>
      <c r="CY26" s="632"/>
      <c r="CZ26" s="635">
        <v>8</v>
      </c>
      <c r="DA26" s="670"/>
      <c r="DB26" s="670"/>
      <c r="DC26" s="673"/>
      <c r="DD26" s="639">
        <v>567695</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2">
      <c r="B27" s="627" t="s">
        <v>300</v>
      </c>
      <c r="C27" s="628"/>
      <c r="D27" s="628"/>
      <c r="E27" s="628"/>
      <c r="F27" s="628"/>
      <c r="G27" s="628"/>
      <c r="H27" s="628"/>
      <c r="I27" s="628"/>
      <c r="J27" s="628"/>
      <c r="K27" s="628"/>
      <c r="L27" s="628"/>
      <c r="M27" s="628"/>
      <c r="N27" s="628"/>
      <c r="O27" s="628"/>
      <c r="P27" s="628"/>
      <c r="Q27" s="629"/>
      <c r="R27" s="630">
        <v>4446844</v>
      </c>
      <c r="S27" s="631"/>
      <c r="T27" s="631"/>
      <c r="U27" s="631"/>
      <c r="V27" s="631"/>
      <c r="W27" s="631"/>
      <c r="X27" s="631"/>
      <c r="Y27" s="632"/>
      <c r="Z27" s="633">
        <v>53.4</v>
      </c>
      <c r="AA27" s="633"/>
      <c r="AB27" s="633"/>
      <c r="AC27" s="633"/>
      <c r="AD27" s="634">
        <v>4364024</v>
      </c>
      <c r="AE27" s="634"/>
      <c r="AF27" s="634"/>
      <c r="AG27" s="634"/>
      <c r="AH27" s="634"/>
      <c r="AI27" s="634"/>
      <c r="AJ27" s="634"/>
      <c r="AK27" s="634"/>
      <c r="AL27" s="635">
        <v>99.800003051757813</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3177699</v>
      </c>
      <c r="BH27" s="631"/>
      <c r="BI27" s="631"/>
      <c r="BJ27" s="631"/>
      <c r="BK27" s="631"/>
      <c r="BL27" s="631"/>
      <c r="BM27" s="631"/>
      <c r="BN27" s="632"/>
      <c r="BO27" s="633">
        <v>100</v>
      </c>
      <c r="BP27" s="633"/>
      <c r="BQ27" s="633"/>
      <c r="BR27" s="633"/>
      <c r="BS27" s="634">
        <v>96210</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1679778</v>
      </c>
      <c r="CS27" s="668"/>
      <c r="CT27" s="668"/>
      <c r="CU27" s="668"/>
      <c r="CV27" s="668"/>
      <c r="CW27" s="668"/>
      <c r="CX27" s="668"/>
      <c r="CY27" s="669"/>
      <c r="CZ27" s="635">
        <v>21.8</v>
      </c>
      <c r="DA27" s="670"/>
      <c r="DB27" s="670"/>
      <c r="DC27" s="673"/>
      <c r="DD27" s="639">
        <v>308037</v>
      </c>
      <c r="DE27" s="668"/>
      <c r="DF27" s="668"/>
      <c r="DG27" s="668"/>
      <c r="DH27" s="668"/>
      <c r="DI27" s="668"/>
      <c r="DJ27" s="668"/>
      <c r="DK27" s="669"/>
      <c r="DL27" s="639">
        <v>308001</v>
      </c>
      <c r="DM27" s="668"/>
      <c r="DN27" s="668"/>
      <c r="DO27" s="668"/>
      <c r="DP27" s="668"/>
      <c r="DQ27" s="668"/>
      <c r="DR27" s="668"/>
      <c r="DS27" s="668"/>
      <c r="DT27" s="668"/>
      <c r="DU27" s="668"/>
      <c r="DV27" s="669"/>
      <c r="DW27" s="635">
        <v>6.3</v>
      </c>
      <c r="DX27" s="670"/>
      <c r="DY27" s="670"/>
      <c r="DZ27" s="670"/>
      <c r="EA27" s="670"/>
      <c r="EB27" s="670"/>
      <c r="EC27" s="671"/>
    </row>
    <row r="28" spans="2:133" ht="11.25" customHeight="1" x14ac:dyDescent="0.2">
      <c r="B28" s="627" t="s">
        <v>303</v>
      </c>
      <c r="C28" s="628"/>
      <c r="D28" s="628"/>
      <c r="E28" s="628"/>
      <c r="F28" s="628"/>
      <c r="G28" s="628"/>
      <c r="H28" s="628"/>
      <c r="I28" s="628"/>
      <c r="J28" s="628"/>
      <c r="K28" s="628"/>
      <c r="L28" s="628"/>
      <c r="M28" s="628"/>
      <c r="N28" s="628"/>
      <c r="O28" s="628"/>
      <c r="P28" s="628"/>
      <c r="Q28" s="629"/>
      <c r="R28" s="630">
        <v>2369</v>
      </c>
      <c r="S28" s="631"/>
      <c r="T28" s="631"/>
      <c r="U28" s="631"/>
      <c r="V28" s="631"/>
      <c r="W28" s="631"/>
      <c r="X28" s="631"/>
      <c r="Y28" s="632"/>
      <c r="Z28" s="633">
        <v>0</v>
      </c>
      <c r="AA28" s="633"/>
      <c r="AB28" s="633"/>
      <c r="AC28" s="633"/>
      <c r="AD28" s="634">
        <v>2369</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471258</v>
      </c>
      <c r="CS28" s="631"/>
      <c r="CT28" s="631"/>
      <c r="CU28" s="631"/>
      <c r="CV28" s="631"/>
      <c r="CW28" s="631"/>
      <c r="CX28" s="631"/>
      <c r="CY28" s="632"/>
      <c r="CZ28" s="635">
        <v>6.1</v>
      </c>
      <c r="DA28" s="670"/>
      <c r="DB28" s="670"/>
      <c r="DC28" s="673"/>
      <c r="DD28" s="639">
        <v>471258</v>
      </c>
      <c r="DE28" s="631"/>
      <c r="DF28" s="631"/>
      <c r="DG28" s="631"/>
      <c r="DH28" s="631"/>
      <c r="DI28" s="631"/>
      <c r="DJ28" s="631"/>
      <c r="DK28" s="632"/>
      <c r="DL28" s="639">
        <v>471258</v>
      </c>
      <c r="DM28" s="631"/>
      <c r="DN28" s="631"/>
      <c r="DO28" s="631"/>
      <c r="DP28" s="631"/>
      <c r="DQ28" s="631"/>
      <c r="DR28" s="631"/>
      <c r="DS28" s="631"/>
      <c r="DT28" s="631"/>
      <c r="DU28" s="631"/>
      <c r="DV28" s="632"/>
      <c r="DW28" s="635">
        <v>9.6</v>
      </c>
      <c r="DX28" s="670"/>
      <c r="DY28" s="670"/>
      <c r="DZ28" s="670"/>
      <c r="EA28" s="670"/>
      <c r="EB28" s="670"/>
      <c r="EC28" s="671"/>
    </row>
    <row r="29" spans="2:133" ht="11.25" customHeight="1" x14ac:dyDescent="0.2">
      <c r="B29" s="627" t="s">
        <v>305</v>
      </c>
      <c r="C29" s="628"/>
      <c r="D29" s="628"/>
      <c r="E29" s="628"/>
      <c r="F29" s="628"/>
      <c r="G29" s="628"/>
      <c r="H29" s="628"/>
      <c r="I29" s="628"/>
      <c r="J29" s="628"/>
      <c r="K29" s="628"/>
      <c r="L29" s="628"/>
      <c r="M29" s="628"/>
      <c r="N29" s="628"/>
      <c r="O29" s="628"/>
      <c r="P29" s="628"/>
      <c r="Q29" s="629"/>
      <c r="R29" s="630">
        <v>59467</v>
      </c>
      <c r="S29" s="631"/>
      <c r="T29" s="631"/>
      <c r="U29" s="631"/>
      <c r="V29" s="631"/>
      <c r="W29" s="631"/>
      <c r="X29" s="631"/>
      <c r="Y29" s="632"/>
      <c r="Z29" s="633">
        <v>0.7</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306</v>
      </c>
      <c r="CE29" s="680"/>
      <c r="CF29" s="645" t="s">
        <v>70</v>
      </c>
      <c r="CG29" s="646"/>
      <c r="CH29" s="646"/>
      <c r="CI29" s="646"/>
      <c r="CJ29" s="646"/>
      <c r="CK29" s="646"/>
      <c r="CL29" s="646"/>
      <c r="CM29" s="646"/>
      <c r="CN29" s="646"/>
      <c r="CO29" s="646"/>
      <c r="CP29" s="646"/>
      <c r="CQ29" s="647"/>
      <c r="CR29" s="630">
        <v>471258</v>
      </c>
      <c r="CS29" s="668"/>
      <c r="CT29" s="668"/>
      <c r="CU29" s="668"/>
      <c r="CV29" s="668"/>
      <c r="CW29" s="668"/>
      <c r="CX29" s="668"/>
      <c r="CY29" s="669"/>
      <c r="CZ29" s="635">
        <v>6.1</v>
      </c>
      <c r="DA29" s="670"/>
      <c r="DB29" s="670"/>
      <c r="DC29" s="673"/>
      <c r="DD29" s="639">
        <v>471258</v>
      </c>
      <c r="DE29" s="668"/>
      <c r="DF29" s="668"/>
      <c r="DG29" s="668"/>
      <c r="DH29" s="668"/>
      <c r="DI29" s="668"/>
      <c r="DJ29" s="668"/>
      <c r="DK29" s="669"/>
      <c r="DL29" s="639">
        <v>471258</v>
      </c>
      <c r="DM29" s="668"/>
      <c r="DN29" s="668"/>
      <c r="DO29" s="668"/>
      <c r="DP29" s="668"/>
      <c r="DQ29" s="668"/>
      <c r="DR29" s="668"/>
      <c r="DS29" s="668"/>
      <c r="DT29" s="668"/>
      <c r="DU29" s="668"/>
      <c r="DV29" s="669"/>
      <c r="DW29" s="635">
        <v>9.6</v>
      </c>
      <c r="DX29" s="670"/>
      <c r="DY29" s="670"/>
      <c r="DZ29" s="670"/>
      <c r="EA29" s="670"/>
      <c r="EB29" s="670"/>
      <c r="EC29" s="671"/>
    </row>
    <row r="30" spans="2:133" ht="11.25" customHeight="1" x14ac:dyDescent="0.2">
      <c r="B30" s="627" t="s">
        <v>307</v>
      </c>
      <c r="C30" s="628"/>
      <c r="D30" s="628"/>
      <c r="E30" s="628"/>
      <c r="F30" s="628"/>
      <c r="G30" s="628"/>
      <c r="H30" s="628"/>
      <c r="I30" s="628"/>
      <c r="J30" s="628"/>
      <c r="K30" s="628"/>
      <c r="L30" s="628"/>
      <c r="M30" s="628"/>
      <c r="N30" s="628"/>
      <c r="O30" s="628"/>
      <c r="P30" s="628"/>
      <c r="Q30" s="629"/>
      <c r="R30" s="630">
        <v>16852</v>
      </c>
      <c r="S30" s="631"/>
      <c r="T30" s="631"/>
      <c r="U30" s="631"/>
      <c r="V30" s="631"/>
      <c r="W30" s="631"/>
      <c r="X30" s="631"/>
      <c r="Y30" s="632"/>
      <c r="Z30" s="633">
        <v>0.2</v>
      </c>
      <c r="AA30" s="633"/>
      <c r="AB30" s="633"/>
      <c r="AC30" s="633"/>
      <c r="AD30" s="634">
        <v>3361</v>
      </c>
      <c r="AE30" s="634"/>
      <c r="AF30" s="634"/>
      <c r="AG30" s="634"/>
      <c r="AH30" s="634"/>
      <c r="AI30" s="634"/>
      <c r="AJ30" s="634"/>
      <c r="AK30" s="634"/>
      <c r="AL30" s="635">
        <v>0.1</v>
      </c>
      <c r="AM30" s="636"/>
      <c r="AN30" s="636"/>
      <c r="AO30" s="637"/>
      <c r="AP30" s="609" t="s">
        <v>225</v>
      </c>
      <c r="AQ30" s="610"/>
      <c r="AR30" s="610"/>
      <c r="AS30" s="610"/>
      <c r="AT30" s="610"/>
      <c r="AU30" s="610"/>
      <c r="AV30" s="610"/>
      <c r="AW30" s="610"/>
      <c r="AX30" s="610"/>
      <c r="AY30" s="610"/>
      <c r="AZ30" s="610"/>
      <c r="BA30" s="610"/>
      <c r="BB30" s="610"/>
      <c r="BC30" s="610"/>
      <c r="BD30" s="610"/>
      <c r="BE30" s="610"/>
      <c r="BF30" s="611"/>
      <c r="BG30" s="609" t="s">
        <v>308</v>
      </c>
      <c r="BH30" s="677"/>
      <c r="BI30" s="677"/>
      <c r="BJ30" s="677"/>
      <c r="BK30" s="677"/>
      <c r="BL30" s="677"/>
      <c r="BM30" s="677"/>
      <c r="BN30" s="677"/>
      <c r="BO30" s="677"/>
      <c r="BP30" s="677"/>
      <c r="BQ30" s="678"/>
      <c r="BR30" s="609" t="s">
        <v>309</v>
      </c>
      <c r="BS30" s="677"/>
      <c r="BT30" s="677"/>
      <c r="BU30" s="677"/>
      <c r="BV30" s="677"/>
      <c r="BW30" s="677"/>
      <c r="BX30" s="677"/>
      <c r="BY30" s="677"/>
      <c r="BZ30" s="677"/>
      <c r="CA30" s="677"/>
      <c r="CB30" s="678"/>
      <c r="CD30" s="681"/>
      <c r="CE30" s="682"/>
      <c r="CF30" s="645" t="s">
        <v>310</v>
      </c>
      <c r="CG30" s="646"/>
      <c r="CH30" s="646"/>
      <c r="CI30" s="646"/>
      <c r="CJ30" s="646"/>
      <c r="CK30" s="646"/>
      <c r="CL30" s="646"/>
      <c r="CM30" s="646"/>
      <c r="CN30" s="646"/>
      <c r="CO30" s="646"/>
      <c r="CP30" s="646"/>
      <c r="CQ30" s="647"/>
      <c r="CR30" s="630">
        <v>436310</v>
      </c>
      <c r="CS30" s="631"/>
      <c r="CT30" s="631"/>
      <c r="CU30" s="631"/>
      <c r="CV30" s="631"/>
      <c r="CW30" s="631"/>
      <c r="CX30" s="631"/>
      <c r="CY30" s="632"/>
      <c r="CZ30" s="635">
        <v>5.6</v>
      </c>
      <c r="DA30" s="670"/>
      <c r="DB30" s="670"/>
      <c r="DC30" s="673"/>
      <c r="DD30" s="639">
        <v>436310</v>
      </c>
      <c r="DE30" s="631"/>
      <c r="DF30" s="631"/>
      <c r="DG30" s="631"/>
      <c r="DH30" s="631"/>
      <c r="DI30" s="631"/>
      <c r="DJ30" s="631"/>
      <c r="DK30" s="632"/>
      <c r="DL30" s="639">
        <v>436310</v>
      </c>
      <c r="DM30" s="631"/>
      <c r="DN30" s="631"/>
      <c r="DO30" s="631"/>
      <c r="DP30" s="631"/>
      <c r="DQ30" s="631"/>
      <c r="DR30" s="631"/>
      <c r="DS30" s="631"/>
      <c r="DT30" s="631"/>
      <c r="DU30" s="631"/>
      <c r="DV30" s="632"/>
      <c r="DW30" s="635">
        <v>8.9</v>
      </c>
      <c r="DX30" s="670"/>
      <c r="DY30" s="670"/>
      <c r="DZ30" s="670"/>
      <c r="EA30" s="670"/>
      <c r="EB30" s="670"/>
      <c r="EC30" s="671"/>
    </row>
    <row r="31" spans="2:133" ht="11.25" customHeight="1" x14ac:dyDescent="0.2">
      <c r="B31" s="627" t="s">
        <v>311</v>
      </c>
      <c r="C31" s="628"/>
      <c r="D31" s="628"/>
      <c r="E31" s="628"/>
      <c r="F31" s="628"/>
      <c r="G31" s="628"/>
      <c r="H31" s="628"/>
      <c r="I31" s="628"/>
      <c r="J31" s="628"/>
      <c r="K31" s="628"/>
      <c r="L31" s="628"/>
      <c r="M31" s="628"/>
      <c r="N31" s="628"/>
      <c r="O31" s="628"/>
      <c r="P31" s="628"/>
      <c r="Q31" s="629"/>
      <c r="R31" s="630">
        <v>11915</v>
      </c>
      <c r="S31" s="631"/>
      <c r="T31" s="631"/>
      <c r="U31" s="631"/>
      <c r="V31" s="631"/>
      <c r="W31" s="631"/>
      <c r="X31" s="631"/>
      <c r="Y31" s="632"/>
      <c r="Z31" s="633">
        <v>0.1</v>
      </c>
      <c r="AA31" s="633"/>
      <c r="AB31" s="633"/>
      <c r="AC31" s="633"/>
      <c r="AD31" s="634" t="s">
        <v>129</v>
      </c>
      <c r="AE31" s="634"/>
      <c r="AF31" s="634"/>
      <c r="AG31" s="634"/>
      <c r="AH31" s="634"/>
      <c r="AI31" s="634"/>
      <c r="AJ31" s="634"/>
      <c r="AK31" s="634"/>
      <c r="AL31" s="635" t="s">
        <v>129</v>
      </c>
      <c r="AM31" s="636"/>
      <c r="AN31" s="636"/>
      <c r="AO31" s="637"/>
      <c r="AP31" s="685" t="s">
        <v>312</v>
      </c>
      <c r="AQ31" s="686"/>
      <c r="AR31" s="686"/>
      <c r="AS31" s="686"/>
      <c r="AT31" s="691" t="s">
        <v>313</v>
      </c>
      <c r="AU31" s="360"/>
      <c r="AV31" s="360"/>
      <c r="AW31" s="360"/>
      <c r="AX31" s="616" t="s">
        <v>188</v>
      </c>
      <c r="AY31" s="617"/>
      <c r="AZ31" s="617"/>
      <c r="BA31" s="617"/>
      <c r="BB31" s="617"/>
      <c r="BC31" s="617"/>
      <c r="BD31" s="617"/>
      <c r="BE31" s="617"/>
      <c r="BF31" s="618"/>
      <c r="BG31" s="694">
        <v>99.7</v>
      </c>
      <c r="BH31" s="695"/>
      <c r="BI31" s="695"/>
      <c r="BJ31" s="695"/>
      <c r="BK31" s="695"/>
      <c r="BL31" s="695"/>
      <c r="BM31" s="625">
        <v>99.1</v>
      </c>
      <c r="BN31" s="695"/>
      <c r="BO31" s="695"/>
      <c r="BP31" s="695"/>
      <c r="BQ31" s="696"/>
      <c r="BR31" s="694">
        <v>99.6</v>
      </c>
      <c r="BS31" s="695"/>
      <c r="BT31" s="695"/>
      <c r="BU31" s="695"/>
      <c r="BV31" s="695"/>
      <c r="BW31" s="695"/>
      <c r="BX31" s="625">
        <v>98.8</v>
      </c>
      <c r="BY31" s="695"/>
      <c r="BZ31" s="695"/>
      <c r="CA31" s="695"/>
      <c r="CB31" s="696"/>
      <c r="CD31" s="681"/>
      <c r="CE31" s="682"/>
      <c r="CF31" s="645" t="s">
        <v>314</v>
      </c>
      <c r="CG31" s="646"/>
      <c r="CH31" s="646"/>
      <c r="CI31" s="646"/>
      <c r="CJ31" s="646"/>
      <c r="CK31" s="646"/>
      <c r="CL31" s="646"/>
      <c r="CM31" s="646"/>
      <c r="CN31" s="646"/>
      <c r="CO31" s="646"/>
      <c r="CP31" s="646"/>
      <c r="CQ31" s="647"/>
      <c r="CR31" s="630">
        <v>34948</v>
      </c>
      <c r="CS31" s="668"/>
      <c r="CT31" s="668"/>
      <c r="CU31" s="668"/>
      <c r="CV31" s="668"/>
      <c r="CW31" s="668"/>
      <c r="CX31" s="668"/>
      <c r="CY31" s="669"/>
      <c r="CZ31" s="635">
        <v>0.5</v>
      </c>
      <c r="DA31" s="670"/>
      <c r="DB31" s="670"/>
      <c r="DC31" s="673"/>
      <c r="DD31" s="639">
        <v>34948</v>
      </c>
      <c r="DE31" s="668"/>
      <c r="DF31" s="668"/>
      <c r="DG31" s="668"/>
      <c r="DH31" s="668"/>
      <c r="DI31" s="668"/>
      <c r="DJ31" s="668"/>
      <c r="DK31" s="669"/>
      <c r="DL31" s="639">
        <v>34948</v>
      </c>
      <c r="DM31" s="668"/>
      <c r="DN31" s="668"/>
      <c r="DO31" s="668"/>
      <c r="DP31" s="668"/>
      <c r="DQ31" s="668"/>
      <c r="DR31" s="668"/>
      <c r="DS31" s="668"/>
      <c r="DT31" s="668"/>
      <c r="DU31" s="668"/>
      <c r="DV31" s="669"/>
      <c r="DW31" s="635">
        <v>0.7</v>
      </c>
      <c r="DX31" s="670"/>
      <c r="DY31" s="670"/>
      <c r="DZ31" s="670"/>
      <c r="EA31" s="670"/>
      <c r="EB31" s="670"/>
      <c r="EC31" s="671"/>
    </row>
    <row r="32" spans="2:133" ht="11.25" customHeight="1" x14ac:dyDescent="0.2">
      <c r="B32" s="627" t="s">
        <v>315</v>
      </c>
      <c r="C32" s="628"/>
      <c r="D32" s="628"/>
      <c r="E32" s="628"/>
      <c r="F32" s="628"/>
      <c r="G32" s="628"/>
      <c r="H32" s="628"/>
      <c r="I32" s="628"/>
      <c r="J32" s="628"/>
      <c r="K32" s="628"/>
      <c r="L32" s="628"/>
      <c r="M32" s="628"/>
      <c r="N32" s="628"/>
      <c r="O32" s="628"/>
      <c r="P32" s="628"/>
      <c r="Q32" s="629"/>
      <c r="R32" s="630">
        <v>1603472</v>
      </c>
      <c r="S32" s="631"/>
      <c r="T32" s="631"/>
      <c r="U32" s="631"/>
      <c r="V32" s="631"/>
      <c r="W32" s="631"/>
      <c r="X32" s="631"/>
      <c r="Y32" s="632"/>
      <c r="Z32" s="633">
        <v>19.2</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1" t="s">
        <v>316</v>
      </c>
      <c r="AV32" s="361"/>
      <c r="AW32" s="361"/>
      <c r="AX32" s="627" t="s">
        <v>317</v>
      </c>
      <c r="AY32" s="628"/>
      <c r="AZ32" s="628"/>
      <c r="BA32" s="628"/>
      <c r="BB32" s="628"/>
      <c r="BC32" s="628"/>
      <c r="BD32" s="628"/>
      <c r="BE32" s="628"/>
      <c r="BF32" s="629"/>
      <c r="BG32" s="697">
        <v>99.7</v>
      </c>
      <c r="BH32" s="668"/>
      <c r="BI32" s="668"/>
      <c r="BJ32" s="668"/>
      <c r="BK32" s="668"/>
      <c r="BL32" s="668"/>
      <c r="BM32" s="636">
        <v>99.4</v>
      </c>
      <c r="BN32" s="698"/>
      <c r="BO32" s="698"/>
      <c r="BP32" s="698"/>
      <c r="BQ32" s="699"/>
      <c r="BR32" s="697">
        <v>99.6</v>
      </c>
      <c r="BS32" s="668"/>
      <c r="BT32" s="668"/>
      <c r="BU32" s="668"/>
      <c r="BV32" s="668"/>
      <c r="BW32" s="668"/>
      <c r="BX32" s="636">
        <v>98.8</v>
      </c>
      <c r="BY32" s="698"/>
      <c r="BZ32" s="698"/>
      <c r="CA32" s="698"/>
      <c r="CB32" s="699"/>
      <c r="CD32" s="683"/>
      <c r="CE32" s="684"/>
      <c r="CF32" s="645" t="s">
        <v>318</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70"/>
      <c r="DB32" s="670"/>
      <c r="DC32" s="673"/>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70"/>
      <c r="DY32" s="670"/>
      <c r="DZ32" s="670"/>
      <c r="EA32" s="670"/>
      <c r="EB32" s="670"/>
      <c r="EC32" s="671"/>
    </row>
    <row r="33" spans="2:133" ht="11.25" customHeight="1" x14ac:dyDescent="0.2">
      <c r="B33" s="655" t="s">
        <v>319</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2"/>
      <c r="AV33" s="362"/>
      <c r="AW33" s="362"/>
      <c r="AX33" s="674" t="s">
        <v>320</v>
      </c>
      <c r="AY33" s="675"/>
      <c r="AZ33" s="675"/>
      <c r="BA33" s="675"/>
      <c r="BB33" s="675"/>
      <c r="BC33" s="675"/>
      <c r="BD33" s="675"/>
      <c r="BE33" s="675"/>
      <c r="BF33" s="676"/>
      <c r="BG33" s="700">
        <v>99.7</v>
      </c>
      <c r="BH33" s="701"/>
      <c r="BI33" s="701"/>
      <c r="BJ33" s="701"/>
      <c r="BK33" s="701"/>
      <c r="BL33" s="701"/>
      <c r="BM33" s="702">
        <v>98.8</v>
      </c>
      <c r="BN33" s="701"/>
      <c r="BO33" s="701"/>
      <c r="BP33" s="701"/>
      <c r="BQ33" s="703"/>
      <c r="BR33" s="700">
        <v>99.6</v>
      </c>
      <c r="BS33" s="701"/>
      <c r="BT33" s="701"/>
      <c r="BU33" s="701"/>
      <c r="BV33" s="701"/>
      <c r="BW33" s="701"/>
      <c r="BX33" s="702">
        <v>98.7</v>
      </c>
      <c r="BY33" s="701"/>
      <c r="BZ33" s="701"/>
      <c r="CA33" s="701"/>
      <c r="CB33" s="703"/>
      <c r="CD33" s="645" t="s">
        <v>321</v>
      </c>
      <c r="CE33" s="646"/>
      <c r="CF33" s="646"/>
      <c r="CG33" s="646"/>
      <c r="CH33" s="646"/>
      <c r="CI33" s="646"/>
      <c r="CJ33" s="646"/>
      <c r="CK33" s="646"/>
      <c r="CL33" s="646"/>
      <c r="CM33" s="646"/>
      <c r="CN33" s="646"/>
      <c r="CO33" s="646"/>
      <c r="CP33" s="646"/>
      <c r="CQ33" s="647"/>
      <c r="CR33" s="630">
        <v>3806872</v>
      </c>
      <c r="CS33" s="668"/>
      <c r="CT33" s="668"/>
      <c r="CU33" s="668"/>
      <c r="CV33" s="668"/>
      <c r="CW33" s="668"/>
      <c r="CX33" s="668"/>
      <c r="CY33" s="669"/>
      <c r="CZ33" s="635">
        <v>49.3</v>
      </c>
      <c r="DA33" s="670"/>
      <c r="DB33" s="670"/>
      <c r="DC33" s="673"/>
      <c r="DD33" s="639">
        <v>3301567</v>
      </c>
      <c r="DE33" s="668"/>
      <c r="DF33" s="668"/>
      <c r="DG33" s="668"/>
      <c r="DH33" s="668"/>
      <c r="DI33" s="668"/>
      <c r="DJ33" s="668"/>
      <c r="DK33" s="669"/>
      <c r="DL33" s="639">
        <v>1831130</v>
      </c>
      <c r="DM33" s="668"/>
      <c r="DN33" s="668"/>
      <c r="DO33" s="668"/>
      <c r="DP33" s="668"/>
      <c r="DQ33" s="668"/>
      <c r="DR33" s="668"/>
      <c r="DS33" s="668"/>
      <c r="DT33" s="668"/>
      <c r="DU33" s="668"/>
      <c r="DV33" s="669"/>
      <c r="DW33" s="635">
        <v>37.299999999999997</v>
      </c>
      <c r="DX33" s="670"/>
      <c r="DY33" s="670"/>
      <c r="DZ33" s="670"/>
      <c r="EA33" s="670"/>
      <c r="EB33" s="670"/>
      <c r="EC33" s="671"/>
    </row>
    <row r="34" spans="2:133" ht="11.25" customHeight="1" x14ac:dyDescent="0.2">
      <c r="B34" s="627" t="s">
        <v>322</v>
      </c>
      <c r="C34" s="628"/>
      <c r="D34" s="628"/>
      <c r="E34" s="628"/>
      <c r="F34" s="628"/>
      <c r="G34" s="628"/>
      <c r="H34" s="628"/>
      <c r="I34" s="628"/>
      <c r="J34" s="628"/>
      <c r="K34" s="628"/>
      <c r="L34" s="628"/>
      <c r="M34" s="628"/>
      <c r="N34" s="628"/>
      <c r="O34" s="628"/>
      <c r="P34" s="628"/>
      <c r="Q34" s="629"/>
      <c r="R34" s="630">
        <v>463955</v>
      </c>
      <c r="S34" s="631"/>
      <c r="T34" s="631"/>
      <c r="U34" s="631"/>
      <c r="V34" s="631"/>
      <c r="W34" s="631"/>
      <c r="X34" s="631"/>
      <c r="Y34" s="632"/>
      <c r="Z34" s="633">
        <v>5.6</v>
      </c>
      <c r="AA34" s="633"/>
      <c r="AB34" s="633"/>
      <c r="AC34" s="633"/>
      <c r="AD34" s="634" t="s">
        <v>129</v>
      </c>
      <c r="AE34" s="634"/>
      <c r="AF34" s="634"/>
      <c r="AG34" s="634"/>
      <c r="AH34" s="634"/>
      <c r="AI34" s="634"/>
      <c r="AJ34" s="634"/>
      <c r="AK34" s="634"/>
      <c r="AL34" s="635" t="s">
        <v>129</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323</v>
      </c>
      <c r="CE34" s="646"/>
      <c r="CF34" s="646"/>
      <c r="CG34" s="646"/>
      <c r="CH34" s="646"/>
      <c r="CI34" s="646"/>
      <c r="CJ34" s="646"/>
      <c r="CK34" s="646"/>
      <c r="CL34" s="646"/>
      <c r="CM34" s="646"/>
      <c r="CN34" s="646"/>
      <c r="CO34" s="646"/>
      <c r="CP34" s="646"/>
      <c r="CQ34" s="647"/>
      <c r="CR34" s="630">
        <v>1314302</v>
      </c>
      <c r="CS34" s="631"/>
      <c r="CT34" s="631"/>
      <c r="CU34" s="631"/>
      <c r="CV34" s="631"/>
      <c r="CW34" s="631"/>
      <c r="CX34" s="631"/>
      <c r="CY34" s="632"/>
      <c r="CZ34" s="635">
        <v>17</v>
      </c>
      <c r="DA34" s="670"/>
      <c r="DB34" s="670"/>
      <c r="DC34" s="673"/>
      <c r="DD34" s="639">
        <v>936918</v>
      </c>
      <c r="DE34" s="631"/>
      <c r="DF34" s="631"/>
      <c r="DG34" s="631"/>
      <c r="DH34" s="631"/>
      <c r="DI34" s="631"/>
      <c r="DJ34" s="631"/>
      <c r="DK34" s="632"/>
      <c r="DL34" s="639">
        <v>692906</v>
      </c>
      <c r="DM34" s="631"/>
      <c r="DN34" s="631"/>
      <c r="DO34" s="631"/>
      <c r="DP34" s="631"/>
      <c r="DQ34" s="631"/>
      <c r="DR34" s="631"/>
      <c r="DS34" s="631"/>
      <c r="DT34" s="631"/>
      <c r="DU34" s="631"/>
      <c r="DV34" s="632"/>
      <c r="DW34" s="635">
        <v>14.1</v>
      </c>
      <c r="DX34" s="670"/>
      <c r="DY34" s="670"/>
      <c r="DZ34" s="670"/>
      <c r="EA34" s="670"/>
      <c r="EB34" s="670"/>
      <c r="EC34" s="671"/>
    </row>
    <row r="35" spans="2:133" ht="11.25" customHeight="1" x14ac:dyDescent="0.2">
      <c r="B35" s="627" t="s">
        <v>324</v>
      </c>
      <c r="C35" s="628"/>
      <c r="D35" s="628"/>
      <c r="E35" s="628"/>
      <c r="F35" s="628"/>
      <c r="G35" s="628"/>
      <c r="H35" s="628"/>
      <c r="I35" s="628"/>
      <c r="J35" s="628"/>
      <c r="K35" s="628"/>
      <c r="L35" s="628"/>
      <c r="M35" s="628"/>
      <c r="N35" s="628"/>
      <c r="O35" s="628"/>
      <c r="P35" s="628"/>
      <c r="Q35" s="629"/>
      <c r="R35" s="630">
        <v>4939</v>
      </c>
      <c r="S35" s="631"/>
      <c r="T35" s="631"/>
      <c r="U35" s="631"/>
      <c r="V35" s="631"/>
      <c r="W35" s="631"/>
      <c r="X35" s="631"/>
      <c r="Y35" s="632"/>
      <c r="Z35" s="633">
        <v>0.1</v>
      </c>
      <c r="AA35" s="633"/>
      <c r="AB35" s="633"/>
      <c r="AC35" s="633"/>
      <c r="AD35" s="634">
        <v>1534</v>
      </c>
      <c r="AE35" s="634"/>
      <c r="AF35" s="634"/>
      <c r="AG35" s="634"/>
      <c r="AH35" s="634"/>
      <c r="AI35" s="634"/>
      <c r="AJ35" s="634"/>
      <c r="AK35" s="634"/>
      <c r="AL35" s="635">
        <v>0</v>
      </c>
      <c r="AM35" s="636"/>
      <c r="AN35" s="636"/>
      <c r="AO35" s="637"/>
      <c r="AP35" s="218"/>
      <c r="AQ35" s="609" t="s">
        <v>325</v>
      </c>
      <c r="AR35" s="610"/>
      <c r="AS35" s="610"/>
      <c r="AT35" s="610"/>
      <c r="AU35" s="610"/>
      <c r="AV35" s="610"/>
      <c r="AW35" s="610"/>
      <c r="AX35" s="610"/>
      <c r="AY35" s="610"/>
      <c r="AZ35" s="610"/>
      <c r="BA35" s="610"/>
      <c r="BB35" s="610"/>
      <c r="BC35" s="610"/>
      <c r="BD35" s="610"/>
      <c r="BE35" s="610"/>
      <c r="BF35" s="611"/>
      <c r="BG35" s="609" t="s">
        <v>326</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327</v>
      </c>
      <c r="CE35" s="646"/>
      <c r="CF35" s="646"/>
      <c r="CG35" s="646"/>
      <c r="CH35" s="646"/>
      <c r="CI35" s="646"/>
      <c r="CJ35" s="646"/>
      <c r="CK35" s="646"/>
      <c r="CL35" s="646"/>
      <c r="CM35" s="646"/>
      <c r="CN35" s="646"/>
      <c r="CO35" s="646"/>
      <c r="CP35" s="646"/>
      <c r="CQ35" s="647"/>
      <c r="CR35" s="630">
        <v>45046</v>
      </c>
      <c r="CS35" s="668"/>
      <c r="CT35" s="668"/>
      <c r="CU35" s="668"/>
      <c r="CV35" s="668"/>
      <c r="CW35" s="668"/>
      <c r="CX35" s="668"/>
      <c r="CY35" s="669"/>
      <c r="CZ35" s="635">
        <v>0.6</v>
      </c>
      <c r="DA35" s="670"/>
      <c r="DB35" s="670"/>
      <c r="DC35" s="673"/>
      <c r="DD35" s="639">
        <v>44796</v>
      </c>
      <c r="DE35" s="668"/>
      <c r="DF35" s="668"/>
      <c r="DG35" s="668"/>
      <c r="DH35" s="668"/>
      <c r="DI35" s="668"/>
      <c r="DJ35" s="668"/>
      <c r="DK35" s="669"/>
      <c r="DL35" s="639">
        <v>44796</v>
      </c>
      <c r="DM35" s="668"/>
      <c r="DN35" s="668"/>
      <c r="DO35" s="668"/>
      <c r="DP35" s="668"/>
      <c r="DQ35" s="668"/>
      <c r="DR35" s="668"/>
      <c r="DS35" s="668"/>
      <c r="DT35" s="668"/>
      <c r="DU35" s="668"/>
      <c r="DV35" s="669"/>
      <c r="DW35" s="635">
        <v>0.9</v>
      </c>
      <c r="DX35" s="670"/>
      <c r="DY35" s="670"/>
      <c r="DZ35" s="670"/>
      <c r="EA35" s="670"/>
      <c r="EB35" s="670"/>
      <c r="EC35" s="671"/>
    </row>
    <row r="36" spans="2:133" ht="11.25" customHeight="1" x14ac:dyDescent="0.2">
      <c r="B36" s="627" t="s">
        <v>328</v>
      </c>
      <c r="C36" s="628"/>
      <c r="D36" s="628"/>
      <c r="E36" s="628"/>
      <c r="F36" s="628"/>
      <c r="G36" s="628"/>
      <c r="H36" s="628"/>
      <c r="I36" s="628"/>
      <c r="J36" s="628"/>
      <c r="K36" s="628"/>
      <c r="L36" s="628"/>
      <c r="M36" s="628"/>
      <c r="N36" s="628"/>
      <c r="O36" s="628"/>
      <c r="P36" s="628"/>
      <c r="Q36" s="629"/>
      <c r="R36" s="630">
        <v>259345</v>
      </c>
      <c r="S36" s="631"/>
      <c r="T36" s="631"/>
      <c r="U36" s="631"/>
      <c r="V36" s="631"/>
      <c r="W36" s="631"/>
      <c r="X36" s="631"/>
      <c r="Y36" s="632"/>
      <c r="Z36" s="633">
        <v>3.1</v>
      </c>
      <c r="AA36" s="633"/>
      <c r="AB36" s="633"/>
      <c r="AC36" s="633"/>
      <c r="AD36" s="634" t="s">
        <v>129</v>
      </c>
      <c r="AE36" s="634"/>
      <c r="AF36" s="634"/>
      <c r="AG36" s="634"/>
      <c r="AH36" s="634"/>
      <c r="AI36" s="634"/>
      <c r="AJ36" s="634"/>
      <c r="AK36" s="634"/>
      <c r="AL36" s="635" t="s">
        <v>129</v>
      </c>
      <c r="AM36" s="636"/>
      <c r="AN36" s="636"/>
      <c r="AO36" s="637"/>
      <c r="AP36" s="218"/>
      <c r="AQ36" s="704" t="s">
        <v>329</v>
      </c>
      <c r="AR36" s="705"/>
      <c r="AS36" s="705"/>
      <c r="AT36" s="705"/>
      <c r="AU36" s="705"/>
      <c r="AV36" s="705"/>
      <c r="AW36" s="705"/>
      <c r="AX36" s="705"/>
      <c r="AY36" s="706"/>
      <c r="AZ36" s="619">
        <v>665319</v>
      </c>
      <c r="BA36" s="620"/>
      <c r="BB36" s="620"/>
      <c r="BC36" s="620"/>
      <c r="BD36" s="620"/>
      <c r="BE36" s="620"/>
      <c r="BF36" s="707"/>
      <c r="BG36" s="641" t="s">
        <v>330</v>
      </c>
      <c r="BH36" s="642"/>
      <c r="BI36" s="642"/>
      <c r="BJ36" s="642"/>
      <c r="BK36" s="642"/>
      <c r="BL36" s="642"/>
      <c r="BM36" s="642"/>
      <c r="BN36" s="642"/>
      <c r="BO36" s="642"/>
      <c r="BP36" s="642"/>
      <c r="BQ36" s="642"/>
      <c r="BR36" s="642"/>
      <c r="BS36" s="642"/>
      <c r="BT36" s="642"/>
      <c r="BU36" s="643"/>
      <c r="BV36" s="619">
        <v>75237</v>
      </c>
      <c r="BW36" s="620"/>
      <c r="BX36" s="620"/>
      <c r="BY36" s="620"/>
      <c r="BZ36" s="620"/>
      <c r="CA36" s="620"/>
      <c r="CB36" s="707"/>
      <c r="CD36" s="645" t="s">
        <v>331</v>
      </c>
      <c r="CE36" s="646"/>
      <c r="CF36" s="646"/>
      <c r="CG36" s="646"/>
      <c r="CH36" s="646"/>
      <c r="CI36" s="646"/>
      <c r="CJ36" s="646"/>
      <c r="CK36" s="646"/>
      <c r="CL36" s="646"/>
      <c r="CM36" s="646"/>
      <c r="CN36" s="646"/>
      <c r="CO36" s="646"/>
      <c r="CP36" s="646"/>
      <c r="CQ36" s="647"/>
      <c r="CR36" s="630">
        <v>886548</v>
      </c>
      <c r="CS36" s="631"/>
      <c r="CT36" s="631"/>
      <c r="CU36" s="631"/>
      <c r="CV36" s="631"/>
      <c r="CW36" s="631"/>
      <c r="CX36" s="631"/>
      <c r="CY36" s="632"/>
      <c r="CZ36" s="635">
        <v>11.5</v>
      </c>
      <c r="DA36" s="670"/>
      <c r="DB36" s="670"/>
      <c r="DC36" s="673"/>
      <c r="DD36" s="639">
        <v>844400</v>
      </c>
      <c r="DE36" s="631"/>
      <c r="DF36" s="631"/>
      <c r="DG36" s="631"/>
      <c r="DH36" s="631"/>
      <c r="DI36" s="631"/>
      <c r="DJ36" s="631"/>
      <c r="DK36" s="632"/>
      <c r="DL36" s="639">
        <v>730984</v>
      </c>
      <c r="DM36" s="631"/>
      <c r="DN36" s="631"/>
      <c r="DO36" s="631"/>
      <c r="DP36" s="631"/>
      <c r="DQ36" s="631"/>
      <c r="DR36" s="631"/>
      <c r="DS36" s="631"/>
      <c r="DT36" s="631"/>
      <c r="DU36" s="631"/>
      <c r="DV36" s="632"/>
      <c r="DW36" s="635">
        <v>14.9</v>
      </c>
      <c r="DX36" s="670"/>
      <c r="DY36" s="670"/>
      <c r="DZ36" s="670"/>
      <c r="EA36" s="670"/>
      <c r="EB36" s="670"/>
      <c r="EC36" s="671"/>
    </row>
    <row r="37" spans="2:133" ht="11.25" customHeight="1" x14ac:dyDescent="0.2">
      <c r="B37" s="627" t="s">
        <v>332</v>
      </c>
      <c r="C37" s="628"/>
      <c r="D37" s="628"/>
      <c r="E37" s="628"/>
      <c r="F37" s="628"/>
      <c r="G37" s="628"/>
      <c r="H37" s="628"/>
      <c r="I37" s="628"/>
      <c r="J37" s="628"/>
      <c r="K37" s="628"/>
      <c r="L37" s="628"/>
      <c r="M37" s="628"/>
      <c r="N37" s="628"/>
      <c r="O37" s="628"/>
      <c r="P37" s="628"/>
      <c r="Q37" s="629"/>
      <c r="R37" s="630">
        <v>66834</v>
      </c>
      <c r="S37" s="631"/>
      <c r="T37" s="631"/>
      <c r="U37" s="631"/>
      <c r="V37" s="631"/>
      <c r="W37" s="631"/>
      <c r="X37" s="631"/>
      <c r="Y37" s="632"/>
      <c r="Z37" s="633">
        <v>0.8</v>
      </c>
      <c r="AA37" s="633"/>
      <c r="AB37" s="633"/>
      <c r="AC37" s="633"/>
      <c r="AD37" s="634" t="s">
        <v>129</v>
      </c>
      <c r="AE37" s="634"/>
      <c r="AF37" s="634"/>
      <c r="AG37" s="634"/>
      <c r="AH37" s="634"/>
      <c r="AI37" s="634"/>
      <c r="AJ37" s="634"/>
      <c r="AK37" s="634"/>
      <c r="AL37" s="635" t="s">
        <v>129</v>
      </c>
      <c r="AM37" s="636"/>
      <c r="AN37" s="636"/>
      <c r="AO37" s="637"/>
      <c r="AQ37" s="708" t="s">
        <v>333</v>
      </c>
      <c r="AR37" s="709"/>
      <c r="AS37" s="709"/>
      <c r="AT37" s="709"/>
      <c r="AU37" s="709"/>
      <c r="AV37" s="709"/>
      <c r="AW37" s="709"/>
      <c r="AX37" s="709"/>
      <c r="AY37" s="710"/>
      <c r="AZ37" s="630">
        <v>205000</v>
      </c>
      <c r="BA37" s="631"/>
      <c r="BB37" s="631"/>
      <c r="BC37" s="631"/>
      <c r="BD37" s="668"/>
      <c r="BE37" s="668"/>
      <c r="BF37" s="699"/>
      <c r="BG37" s="645" t="s">
        <v>334</v>
      </c>
      <c r="BH37" s="646"/>
      <c r="BI37" s="646"/>
      <c r="BJ37" s="646"/>
      <c r="BK37" s="646"/>
      <c r="BL37" s="646"/>
      <c r="BM37" s="646"/>
      <c r="BN37" s="646"/>
      <c r="BO37" s="646"/>
      <c r="BP37" s="646"/>
      <c r="BQ37" s="646"/>
      <c r="BR37" s="646"/>
      <c r="BS37" s="646"/>
      <c r="BT37" s="646"/>
      <c r="BU37" s="647"/>
      <c r="BV37" s="630">
        <v>75237</v>
      </c>
      <c r="BW37" s="631"/>
      <c r="BX37" s="631"/>
      <c r="BY37" s="631"/>
      <c r="BZ37" s="631"/>
      <c r="CA37" s="631"/>
      <c r="CB37" s="640"/>
      <c r="CD37" s="645" t="s">
        <v>335</v>
      </c>
      <c r="CE37" s="646"/>
      <c r="CF37" s="646"/>
      <c r="CG37" s="646"/>
      <c r="CH37" s="646"/>
      <c r="CI37" s="646"/>
      <c r="CJ37" s="646"/>
      <c r="CK37" s="646"/>
      <c r="CL37" s="646"/>
      <c r="CM37" s="646"/>
      <c r="CN37" s="646"/>
      <c r="CO37" s="646"/>
      <c r="CP37" s="646"/>
      <c r="CQ37" s="647"/>
      <c r="CR37" s="630">
        <v>236856</v>
      </c>
      <c r="CS37" s="668"/>
      <c r="CT37" s="668"/>
      <c r="CU37" s="668"/>
      <c r="CV37" s="668"/>
      <c r="CW37" s="668"/>
      <c r="CX37" s="668"/>
      <c r="CY37" s="669"/>
      <c r="CZ37" s="635">
        <v>3.1</v>
      </c>
      <c r="DA37" s="670"/>
      <c r="DB37" s="670"/>
      <c r="DC37" s="673"/>
      <c r="DD37" s="639">
        <v>222142</v>
      </c>
      <c r="DE37" s="668"/>
      <c r="DF37" s="668"/>
      <c r="DG37" s="668"/>
      <c r="DH37" s="668"/>
      <c r="DI37" s="668"/>
      <c r="DJ37" s="668"/>
      <c r="DK37" s="669"/>
      <c r="DL37" s="639">
        <v>222142</v>
      </c>
      <c r="DM37" s="668"/>
      <c r="DN37" s="668"/>
      <c r="DO37" s="668"/>
      <c r="DP37" s="668"/>
      <c r="DQ37" s="668"/>
      <c r="DR37" s="668"/>
      <c r="DS37" s="668"/>
      <c r="DT37" s="668"/>
      <c r="DU37" s="668"/>
      <c r="DV37" s="669"/>
      <c r="DW37" s="635">
        <v>4.5</v>
      </c>
      <c r="DX37" s="670"/>
      <c r="DY37" s="670"/>
      <c r="DZ37" s="670"/>
      <c r="EA37" s="670"/>
      <c r="EB37" s="670"/>
      <c r="EC37" s="671"/>
    </row>
    <row r="38" spans="2:133" ht="11.25" customHeight="1" x14ac:dyDescent="0.2">
      <c r="B38" s="627" t="s">
        <v>336</v>
      </c>
      <c r="C38" s="628"/>
      <c r="D38" s="628"/>
      <c r="E38" s="628"/>
      <c r="F38" s="628"/>
      <c r="G38" s="628"/>
      <c r="H38" s="628"/>
      <c r="I38" s="628"/>
      <c r="J38" s="628"/>
      <c r="K38" s="628"/>
      <c r="L38" s="628"/>
      <c r="M38" s="628"/>
      <c r="N38" s="628"/>
      <c r="O38" s="628"/>
      <c r="P38" s="628"/>
      <c r="Q38" s="629"/>
      <c r="R38" s="630">
        <v>540570</v>
      </c>
      <c r="S38" s="631"/>
      <c r="T38" s="631"/>
      <c r="U38" s="631"/>
      <c r="V38" s="631"/>
      <c r="W38" s="631"/>
      <c r="X38" s="631"/>
      <c r="Y38" s="632"/>
      <c r="Z38" s="633">
        <v>6.5</v>
      </c>
      <c r="AA38" s="633"/>
      <c r="AB38" s="633"/>
      <c r="AC38" s="633"/>
      <c r="AD38" s="634" t="s">
        <v>129</v>
      </c>
      <c r="AE38" s="634"/>
      <c r="AF38" s="634"/>
      <c r="AG38" s="634"/>
      <c r="AH38" s="634"/>
      <c r="AI38" s="634"/>
      <c r="AJ38" s="634"/>
      <c r="AK38" s="634"/>
      <c r="AL38" s="635" t="s">
        <v>129</v>
      </c>
      <c r="AM38" s="636"/>
      <c r="AN38" s="636"/>
      <c r="AO38" s="637"/>
      <c r="AQ38" s="708" t="s">
        <v>337</v>
      </c>
      <c r="AR38" s="709"/>
      <c r="AS38" s="709"/>
      <c r="AT38" s="709"/>
      <c r="AU38" s="709"/>
      <c r="AV38" s="709"/>
      <c r="AW38" s="709"/>
      <c r="AX38" s="709"/>
      <c r="AY38" s="710"/>
      <c r="AZ38" s="630">
        <v>3821</v>
      </c>
      <c r="BA38" s="631"/>
      <c r="BB38" s="631"/>
      <c r="BC38" s="631"/>
      <c r="BD38" s="668"/>
      <c r="BE38" s="668"/>
      <c r="BF38" s="699"/>
      <c r="BG38" s="645" t="s">
        <v>338</v>
      </c>
      <c r="BH38" s="646"/>
      <c r="BI38" s="646"/>
      <c r="BJ38" s="646"/>
      <c r="BK38" s="646"/>
      <c r="BL38" s="646"/>
      <c r="BM38" s="646"/>
      <c r="BN38" s="646"/>
      <c r="BO38" s="646"/>
      <c r="BP38" s="646"/>
      <c r="BQ38" s="646"/>
      <c r="BR38" s="646"/>
      <c r="BS38" s="646"/>
      <c r="BT38" s="646"/>
      <c r="BU38" s="647"/>
      <c r="BV38" s="630">
        <v>1950</v>
      </c>
      <c r="BW38" s="631"/>
      <c r="BX38" s="631"/>
      <c r="BY38" s="631"/>
      <c r="BZ38" s="631"/>
      <c r="CA38" s="631"/>
      <c r="CB38" s="640"/>
      <c r="CD38" s="645" t="s">
        <v>339</v>
      </c>
      <c r="CE38" s="646"/>
      <c r="CF38" s="646"/>
      <c r="CG38" s="646"/>
      <c r="CH38" s="646"/>
      <c r="CI38" s="646"/>
      <c r="CJ38" s="646"/>
      <c r="CK38" s="646"/>
      <c r="CL38" s="646"/>
      <c r="CM38" s="646"/>
      <c r="CN38" s="646"/>
      <c r="CO38" s="646"/>
      <c r="CP38" s="646"/>
      <c r="CQ38" s="647"/>
      <c r="CR38" s="630">
        <v>456498</v>
      </c>
      <c r="CS38" s="631"/>
      <c r="CT38" s="631"/>
      <c r="CU38" s="631"/>
      <c r="CV38" s="631"/>
      <c r="CW38" s="631"/>
      <c r="CX38" s="631"/>
      <c r="CY38" s="632"/>
      <c r="CZ38" s="635">
        <v>5.9</v>
      </c>
      <c r="DA38" s="670"/>
      <c r="DB38" s="670"/>
      <c r="DC38" s="673"/>
      <c r="DD38" s="639">
        <v>378373</v>
      </c>
      <c r="DE38" s="631"/>
      <c r="DF38" s="631"/>
      <c r="DG38" s="631"/>
      <c r="DH38" s="631"/>
      <c r="DI38" s="631"/>
      <c r="DJ38" s="631"/>
      <c r="DK38" s="632"/>
      <c r="DL38" s="639">
        <v>362444</v>
      </c>
      <c r="DM38" s="631"/>
      <c r="DN38" s="631"/>
      <c r="DO38" s="631"/>
      <c r="DP38" s="631"/>
      <c r="DQ38" s="631"/>
      <c r="DR38" s="631"/>
      <c r="DS38" s="631"/>
      <c r="DT38" s="631"/>
      <c r="DU38" s="631"/>
      <c r="DV38" s="632"/>
      <c r="DW38" s="635">
        <v>7.4</v>
      </c>
      <c r="DX38" s="670"/>
      <c r="DY38" s="670"/>
      <c r="DZ38" s="670"/>
      <c r="EA38" s="670"/>
      <c r="EB38" s="670"/>
      <c r="EC38" s="671"/>
    </row>
    <row r="39" spans="2:133" ht="11.25" customHeight="1" x14ac:dyDescent="0.2">
      <c r="B39" s="627" t="s">
        <v>340</v>
      </c>
      <c r="C39" s="628"/>
      <c r="D39" s="628"/>
      <c r="E39" s="628"/>
      <c r="F39" s="628"/>
      <c r="G39" s="628"/>
      <c r="H39" s="628"/>
      <c r="I39" s="628"/>
      <c r="J39" s="628"/>
      <c r="K39" s="628"/>
      <c r="L39" s="628"/>
      <c r="M39" s="628"/>
      <c r="N39" s="628"/>
      <c r="O39" s="628"/>
      <c r="P39" s="628"/>
      <c r="Q39" s="629"/>
      <c r="R39" s="630">
        <v>150554</v>
      </c>
      <c r="S39" s="631"/>
      <c r="T39" s="631"/>
      <c r="U39" s="631"/>
      <c r="V39" s="631"/>
      <c r="W39" s="631"/>
      <c r="X39" s="631"/>
      <c r="Y39" s="632"/>
      <c r="Z39" s="633">
        <v>1.8</v>
      </c>
      <c r="AA39" s="633"/>
      <c r="AB39" s="633"/>
      <c r="AC39" s="633"/>
      <c r="AD39" s="634">
        <v>2</v>
      </c>
      <c r="AE39" s="634"/>
      <c r="AF39" s="634"/>
      <c r="AG39" s="634"/>
      <c r="AH39" s="634"/>
      <c r="AI39" s="634"/>
      <c r="AJ39" s="634"/>
      <c r="AK39" s="634"/>
      <c r="AL39" s="635">
        <v>0</v>
      </c>
      <c r="AM39" s="636"/>
      <c r="AN39" s="636"/>
      <c r="AO39" s="637"/>
      <c r="AQ39" s="708" t="s">
        <v>341</v>
      </c>
      <c r="AR39" s="709"/>
      <c r="AS39" s="709"/>
      <c r="AT39" s="709"/>
      <c r="AU39" s="709"/>
      <c r="AV39" s="709"/>
      <c r="AW39" s="709"/>
      <c r="AX39" s="709"/>
      <c r="AY39" s="710"/>
      <c r="AZ39" s="630" t="s">
        <v>129</v>
      </c>
      <c r="BA39" s="631"/>
      <c r="BB39" s="631"/>
      <c r="BC39" s="631"/>
      <c r="BD39" s="668"/>
      <c r="BE39" s="668"/>
      <c r="BF39" s="699"/>
      <c r="BG39" s="645" t="s">
        <v>342</v>
      </c>
      <c r="BH39" s="646"/>
      <c r="BI39" s="646"/>
      <c r="BJ39" s="646"/>
      <c r="BK39" s="646"/>
      <c r="BL39" s="646"/>
      <c r="BM39" s="646"/>
      <c r="BN39" s="646"/>
      <c r="BO39" s="646"/>
      <c r="BP39" s="646"/>
      <c r="BQ39" s="646"/>
      <c r="BR39" s="646"/>
      <c r="BS39" s="646"/>
      <c r="BT39" s="646"/>
      <c r="BU39" s="647"/>
      <c r="BV39" s="630">
        <v>3011</v>
      </c>
      <c r="BW39" s="631"/>
      <c r="BX39" s="631"/>
      <c r="BY39" s="631"/>
      <c r="BZ39" s="631"/>
      <c r="CA39" s="631"/>
      <c r="CB39" s="640"/>
      <c r="CD39" s="645" t="s">
        <v>343</v>
      </c>
      <c r="CE39" s="646"/>
      <c r="CF39" s="646"/>
      <c r="CG39" s="646"/>
      <c r="CH39" s="646"/>
      <c r="CI39" s="646"/>
      <c r="CJ39" s="646"/>
      <c r="CK39" s="646"/>
      <c r="CL39" s="646"/>
      <c r="CM39" s="646"/>
      <c r="CN39" s="646"/>
      <c r="CO39" s="646"/>
      <c r="CP39" s="646"/>
      <c r="CQ39" s="647"/>
      <c r="CR39" s="630">
        <v>970798</v>
      </c>
      <c r="CS39" s="668"/>
      <c r="CT39" s="668"/>
      <c r="CU39" s="668"/>
      <c r="CV39" s="668"/>
      <c r="CW39" s="668"/>
      <c r="CX39" s="668"/>
      <c r="CY39" s="669"/>
      <c r="CZ39" s="635">
        <v>12.6</v>
      </c>
      <c r="DA39" s="670"/>
      <c r="DB39" s="670"/>
      <c r="DC39" s="673"/>
      <c r="DD39" s="639">
        <v>970000</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2">
      <c r="B40" s="627" t="s">
        <v>344</v>
      </c>
      <c r="C40" s="628"/>
      <c r="D40" s="628"/>
      <c r="E40" s="628"/>
      <c r="F40" s="628"/>
      <c r="G40" s="628"/>
      <c r="H40" s="628"/>
      <c r="I40" s="628"/>
      <c r="J40" s="628"/>
      <c r="K40" s="628"/>
      <c r="L40" s="628"/>
      <c r="M40" s="628"/>
      <c r="N40" s="628"/>
      <c r="O40" s="628"/>
      <c r="P40" s="628"/>
      <c r="Q40" s="629"/>
      <c r="R40" s="630">
        <v>703700</v>
      </c>
      <c r="S40" s="631"/>
      <c r="T40" s="631"/>
      <c r="U40" s="631"/>
      <c r="V40" s="631"/>
      <c r="W40" s="631"/>
      <c r="X40" s="631"/>
      <c r="Y40" s="632"/>
      <c r="Z40" s="633">
        <v>8.4</v>
      </c>
      <c r="AA40" s="633"/>
      <c r="AB40" s="633"/>
      <c r="AC40" s="633"/>
      <c r="AD40" s="634" t="s">
        <v>129</v>
      </c>
      <c r="AE40" s="634"/>
      <c r="AF40" s="634"/>
      <c r="AG40" s="634"/>
      <c r="AH40" s="634"/>
      <c r="AI40" s="634"/>
      <c r="AJ40" s="634"/>
      <c r="AK40" s="634"/>
      <c r="AL40" s="635" t="s">
        <v>129</v>
      </c>
      <c r="AM40" s="636"/>
      <c r="AN40" s="636"/>
      <c r="AO40" s="637"/>
      <c r="AQ40" s="708" t="s">
        <v>345</v>
      </c>
      <c r="AR40" s="709"/>
      <c r="AS40" s="709"/>
      <c r="AT40" s="709"/>
      <c r="AU40" s="709"/>
      <c r="AV40" s="709"/>
      <c r="AW40" s="709"/>
      <c r="AX40" s="709"/>
      <c r="AY40" s="710"/>
      <c r="AZ40" s="630" t="s">
        <v>129</v>
      </c>
      <c r="BA40" s="631"/>
      <c r="BB40" s="631"/>
      <c r="BC40" s="631"/>
      <c r="BD40" s="668"/>
      <c r="BE40" s="668"/>
      <c r="BF40" s="699"/>
      <c r="BG40" s="711" t="s">
        <v>346</v>
      </c>
      <c r="BH40" s="712"/>
      <c r="BI40" s="712"/>
      <c r="BJ40" s="712"/>
      <c r="BK40" s="712"/>
      <c r="BL40" s="363"/>
      <c r="BM40" s="646" t="s">
        <v>347</v>
      </c>
      <c r="BN40" s="646"/>
      <c r="BO40" s="646"/>
      <c r="BP40" s="646"/>
      <c r="BQ40" s="646"/>
      <c r="BR40" s="646"/>
      <c r="BS40" s="646"/>
      <c r="BT40" s="646"/>
      <c r="BU40" s="647"/>
      <c r="BV40" s="630">
        <v>111</v>
      </c>
      <c r="BW40" s="631"/>
      <c r="BX40" s="631"/>
      <c r="BY40" s="631"/>
      <c r="BZ40" s="631"/>
      <c r="CA40" s="631"/>
      <c r="CB40" s="640"/>
      <c r="CD40" s="645" t="s">
        <v>348</v>
      </c>
      <c r="CE40" s="646"/>
      <c r="CF40" s="646"/>
      <c r="CG40" s="646"/>
      <c r="CH40" s="646"/>
      <c r="CI40" s="646"/>
      <c r="CJ40" s="646"/>
      <c r="CK40" s="646"/>
      <c r="CL40" s="646"/>
      <c r="CM40" s="646"/>
      <c r="CN40" s="646"/>
      <c r="CO40" s="646"/>
      <c r="CP40" s="646"/>
      <c r="CQ40" s="647"/>
      <c r="CR40" s="630">
        <v>133680</v>
      </c>
      <c r="CS40" s="631"/>
      <c r="CT40" s="631"/>
      <c r="CU40" s="631"/>
      <c r="CV40" s="631"/>
      <c r="CW40" s="631"/>
      <c r="CX40" s="631"/>
      <c r="CY40" s="632"/>
      <c r="CZ40" s="635">
        <v>1.7</v>
      </c>
      <c r="DA40" s="670"/>
      <c r="DB40" s="670"/>
      <c r="DC40" s="673"/>
      <c r="DD40" s="639">
        <v>127080</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2">
      <c r="B41" s="627" t="s">
        <v>349</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350</v>
      </c>
      <c r="AR41" s="709"/>
      <c r="AS41" s="709"/>
      <c r="AT41" s="709"/>
      <c r="AU41" s="709"/>
      <c r="AV41" s="709"/>
      <c r="AW41" s="709"/>
      <c r="AX41" s="709"/>
      <c r="AY41" s="710"/>
      <c r="AZ41" s="630">
        <v>99562</v>
      </c>
      <c r="BA41" s="631"/>
      <c r="BB41" s="631"/>
      <c r="BC41" s="631"/>
      <c r="BD41" s="668"/>
      <c r="BE41" s="668"/>
      <c r="BF41" s="699"/>
      <c r="BG41" s="711"/>
      <c r="BH41" s="712"/>
      <c r="BI41" s="712"/>
      <c r="BJ41" s="712"/>
      <c r="BK41" s="712"/>
      <c r="BL41" s="363"/>
      <c r="BM41" s="646" t="s">
        <v>351</v>
      </c>
      <c r="BN41" s="646"/>
      <c r="BO41" s="646"/>
      <c r="BP41" s="646"/>
      <c r="BQ41" s="646"/>
      <c r="BR41" s="646"/>
      <c r="BS41" s="646"/>
      <c r="BT41" s="646"/>
      <c r="BU41" s="647"/>
      <c r="BV41" s="630" t="s">
        <v>129</v>
      </c>
      <c r="BW41" s="631"/>
      <c r="BX41" s="631"/>
      <c r="BY41" s="631"/>
      <c r="BZ41" s="631"/>
      <c r="CA41" s="631"/>
      <c r="CB41" s="640"/>
      <c r="CD41" s="645" t="s">
        <v>352</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
      <c r="B42" s="627" t="s">
        <v>353</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354</v>
      </c>
      <c r="AR42" s="719"/>
      <c r="AS42" s="719"/>
      <c r="AT42" s="719"/>
      <c r="AU42" s="719"/>
      <c r="AV42" s="719"/>
      <c r="AW42" s="719"/>
      <c r="AX42" s="719"/>
      <c r="AY42" s="720"/>
      <c r="AZ42" s="724">
        <v>356936</v>
      </c>
      <c r="BA42" s="725"/>
      <c r="BB42" s="725"/>
      <c r="BC42" s="725"/>
      <c r="BD42" s="701"/>
      <c r="BE42" s="701"/>
      <c r="BF42" s="703"/>
      <c r="BG42" s="713"/>
      <c r="BH42" s="714"/>
      <c r="BI42" s="714"/>
      <c r="BJ42" s="714"/>
      <c r="BK42" s="714"/>
      <c r="BL42" s="364"/>
      <c r="BM42" s="659" t="s">
        <v>355</v>
      </c>
      <c r="BN42" s="659"/>
      <c r="BO42" s="659"/>
      <c r="BP42" s="659"/>
      <c r="BQ42" s="659"/>
      <c r="BR42" s="659"/>
      <c r="BS42" s="659"/>
      <c r="BT42" s="659"/>
      <c r="BU42" s="660"/>
      <c r="BV42" s="724">
        <v>375</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673149</v>
      </c>
      <c r="CS42" s="668"/>
      <c r="CT42" s="668"/>
      <c r="CU42" s="668"/>
      <c r="CV42" s="668"/>
      <c r="CW42" s="668"/>
      <c r="CX42" s="668"/>
      <c r="CY42" s="669"/>
      <c r="CZ42" s="635">
        <v>8.6999999999999993</v>
      </c>
      <c r="DA42" s="670"/>
      <c r="DB42" s="670"/>
      <c r="DC42" s="673"/>
      <c r="DD42" s="639">
        <v>217081</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
      <c r="B43" s="627" t="s">
        <v>357</v>
      </c>
      <c r="C43" s="628"/>
      <c r="D43" s="628"/>
      <c r="E43" s="628"/>
      <c r="F43" s="628"/>
      <c r="G43" s="628"/>
      <c r="H43" s="628"/>
      <c r="I43" s="628"/>
      <c r="J43" s="628"/>
      <c r="K43" s="628"/>
      <c r="L43" s="628"/>
      <c r="M43" s="628"/>
      <c r="N43" s="628"/>
      <c r="O43" s="628"/>
      <c r="P43" s="628"/>
      <c r="Q43" s="629"/>
      <c r="R43" s="630">
        <v>532100</v>
      </c>
      <c r="S43" s="631"/>
      <c r="T43" s="631"/>
      <c r="U43" s="631"/>
      <c r="V43" s="631"/>
      <c r="W43" s="631"/>
      <c r="X43" s="631"/>
      <c r="Y43" s="632"/>
      <c r="Z43" s="633">
        <v>6.4</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358</v>
      </c>
      <c r="CE43" s="628"/>
      <c r="CF43" s="628"/>
      <c r="CG43" s="628"/>
      <c r="CH43" s="628"/>
      <c r="CI43" s="628"/>
      <c r="CJ43" s="628"/>
      <c r="CK43" s="628"/>
      <c r="CL43" s="628"/>
      <c r="CM43" s="628"/>
      <c r="CN43" s="628"/>
      <c r="CO43" s="628"/>
      <c r="CP43" s="628"/>
      <c r="CQ43" s="629"/>
      <c r="CR43" s="630">
        <v>28041</v>
      </c>
      <c r="CS43" s="668"/>
      <c r="CT43" s="668"/>
      <c r="CU43" s="668"/>
      <c r="CV43" s="668"/>
      <c r="CW43" s="668"/>
      <c r="CX43" s="668"/>
      <c r="CY43" s="669"/>
      <c r="CZ43" s="635">
        <v>0.4</v>
      </c>
      <c r="DA43" s="670"/>
      <c r="DB43" s="670"/>
      <c r="DC43" s="673"/>
      <c r="DD43" s="639">
        <v>28041</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
      <c r="B44" s="674" t="s">
        <v>359</v>
      </c>
      <c r="C44" s="675"/>
      <c r="D44" s="675"/>
      <c r="E44" s="675"/>
      <c r="F44" s="675"/>
      <c r="G44" s="675"/>
      <c r="H44" s="675"/>
      <c r="I44" s="675"/>
      <c r="J44" s="675"/>
      <c r="K44" s="675"/>
      <c r="L44" s="675"/>
      <c r="M44" s="675"/>
      <c r="N44" s="675"/>
      <c r="O44" s="675"/>
      <c r="P44" s="675"/>
      <c r="Q44" s="676"/>
      <c r="R44" s="724">
        <v>8330816</v>
      </c>
      <c r="S44" s="725"/>
      <c r="T44" s="725"/>
      <c r="U44" s="725"/>
      <c r="V44" s="725"/>
      <c r="W44" s="725"/>
      <c r="X44" s="725"/>
      <c r="Y44" s="726"/>
      <c r="Z44" s="727">
        <v>100</v>
      </c>
      <c r="AA44" s="727"/>
      <c r="AB44" s="727"/>
      <c r="AC44" s="727"/>
      <c r="AD44" s="728">
        <v>4371290</v>
      </c>
      <c r="AE44" s="728"/>
      <c r="AF44" s="728"/>
      <c r="AG44" s="728"/>
      <c r="AH44" s="728"/>
      <c r="AI44" s="728"/>
      <c r="AJ44" s="728"/>
      <c r="AK44" s="728"/>
      <c r="AL44" s="729">
        <v>100</v>
      </c>
      <c r="AM44" s="702"/>
      <c r="AN44" s="702"/>
      <c r="AO44" s="730"/>
      <c r="CD44" s="731" t="s">
        <v>306</v>
      </c>
      <c r="CE44" s="732"/>
      <c r="CF44" s="627" t="s">
        <v>360</v>
      </c>
      <c r="CG44" s="628"/>
      <c r="CH44" s="628"/>
      <c r="CI44" s="628"/>
      <c r="CJ44" s="628"/>
      <c r="CK44" s="628"/>
      <c r="CL44" s="628"/>
      <c r="CM44" s="628"/>
      <c r="CN44" s="628"/>
      <c r="CO44" s="628"/>
      <c r="CP44" s="628"/>
      <c r="CQ44" s="629"/>
      <c r="CR44" s="630">
        <v>673149</v>
      </c>
      <c r="CS44" s="631"/>
      <c r="CT44" s="631"/>
      <c r="CU44" s="631"/>
      <c r="CV44" s="631"/>
      <c r="CW44" s="631"/>
      <c r="CX44" s="631"/>
      <c r="CY44" s="632"/>
      <c r="CZ44" s="635">
        <v>8.6999999999999993</v>
      </c>
      <c r="DA44" s="636"/>
      <c r="DB44" s="636"/>
      <c r="DC44" s="648"/>
      <c r="DD44" s="639">
        <v>217081</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361</v>
      </c>
      <c r="CG45" s="628"/>
      <c r="CH45" s="628"/>
      <c r="CI45" s="628"/>
      <c r="CJ45" s="628"/>
      <c r="CK45" s="628"/>
      <c r="CL45" s="628"/>
      <c r="CM45" s="628"/>
      <c r="CN45" s="628"/>
      <c r="CO45" s="628"/>
      <c r="CP45" s="628"/>
      <c r="CQ45" s="629"/>
      <c r="CR45" s="630">
        <v>448127</v>
      </c>
      <c r="CS45" s="668"/>
      <c r="CT45" s="668"/>
      <c r="CU45" s="668"/>
      <c r="CV45" s="668"/>
      <c r="CW45" s="668"/>
      <c r="CX45" s="668"/>
      <c r="CY45" s="669"/>
      <c r="CZ45" s="635">
        <v>5.8</v>
      </c>
      <c r="DA45" s="670"/>
      <c r="DB45" s="670"/>
      <c r="DC45" s="673"/>
      <c r="DD45" s="639">
        <v>118670</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363</v>
      </c>
      <c r="CG46" s="628"/>
      <c r="CH46" s="628"/>
      <c r="CI46" s="628"/>
      <c r="CJ46" s="628"/>
      <c r="CK46" s="628"/>
      <c r="CL46" s="628"/>
      <c r="CM46" s="628"/>
      <c r="CN46" s="628"/>
      <c r="CO46" s="628"/>
      <c r="CP46" s="628"/>
      <c r="CQ46" s="629"/>
      <c r="CR46" s="630">
        <v>225022</v>
      </c>
      <c r="CS46" s="631"/>
      <c r="CT46" s="631"/>
      <c r="CU46" s="631"/>
      <c r="CV46" s="631"/>
      <c r="CW46" s="631"/>
      <c r="CX46" s="631"/>
      <c r="CY46" s="632"/>
      <c r="CZ46" s="635">
        <v>2.9</v>
      </c>
      <c r="DA46" s="636"/>
      <c r="DB46" s="636"/>
      <c r="DC46" s="648"/>
      <c r="DD46" s="639">
        <v>98411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t="s">
        <v>129</v>
      </c>
      <c r="CS47" s="668"/>
      <c r="CT47" s="668"/>
      <c r="CU47" s="668"/>
      <c r="CV47" s="668"/>
      <c r="CW47" s="668"/>
      <c r="CX47" s="668"/>
      <c r="CY47" s="669"/>
      <c r="CZ47" s="635" t="s">
        <v>129</v>
      </c>
      <c r="DA47" s="670"/>
      <c r="DB47" s="670"/>
      <c r="DC47" s="673"/>
      <c r="DD47" s="639" t="s">
        <v>129</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ht="10.8" x14ac:dyDescent="0.2">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368</v>
      </c>
      <c r="CE49" s="675"/>
      <c r="CF49" s="675"/>
      <c r="CG49" s="675"/>
      <c r="CH49" s="675"/>
      <c r="CI49" s="675"/>
      <c r="CJ49" s="675"/>
      <c r="CK49" s="675"/>
      <c r="CL49" s="675"/>
      <c r="CM49" s="675"/>
      <c r="CN49" s="675"/>
      <c r="CO49" s="675"/>
      <c r="CP49" s="675"/>
      <c r="CQ49" s="676"/>
      <c r="CR49" s="724">
        <v>7722735</v>
      </c>
      <c r="CS49" s="701"/>
      <c r="CT49" s="701"/>
      <c r="CU49" s="701"/>
      <c r="CV49" s="701"/>
      <c r="CW49" s="701"/>
      <c r="CX49" s="701"/>
      <c r="CY49" s="738"/>
      <c r="CZ49" s="729">
        <v>100</v>
      </c>
      <c r="DA49" s="739"/>
      <c r="DB49" s="739"/>
      <c r="DC49" s="740"/>
      <c r="DD49" s="741">
        <v>5328213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68Rt9hvLEY/LM/E7jdQnqWVR/TaW9OiAD0RQIn4/WFOkbALkZF7JMVcxUaOm1zl0+DJyhMut1tjvOoMQhBYWTg==" saltValue="LRaEcmcTDuNkP2yIbEwRs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370</v>
      </c>
      <c r="DK2" s="1121"/>
      <c r="DL2" s="1121"/>
      <c r="DM2" s="1121"/>
      <c r="DN2" s="1121"/>
      <c r="DO2" s="1122"/>
      <c r="DP2" s="224"/>
      <c r="DQ2" s="1120" t="s">
        <v>371</v>
      </c>
      <c r="DR2" s="1121"/>
      <c r="DS2" s="1121"/>
      <c r="DT2" s="1121"/>
      <c r="DU2" s="1121"/>
      <c r="DV2" s="1121"/>
      <c r="DW2" s="1121"/>
      <c r="DX2" s="1121"/>
      <c r="DY2" s="1121"/>
      <c r="DZ2" s="112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2">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28"/>
      <c r="BA5" s="228"/>
      <c r="BB5" s="228"/>
      <c r="BC5" s="228"/>
      <c r="BD5" s="228"/>
      <c r="BE5" s="229"/>
      <c r="BF5" s="229"/>
      <c r="BG5" s="229"/>
      <c r="BH5" s="229"/>
      <c r="BI5" s="229"/>
      <c r="BJ5" s="229"/>
      <c r="BK5" s="229"/>
      <c r="BL5" s="229"/>
      <c r="BM5" s="229"/>
      <c r="BN5" s="229"/>
      <c r="BO5" s="229"/>
      <c r="BP5" s="229"/>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0"/>
    </row>
    <row r="6" spans="1:131" s="231"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2">
      <c r="A7" s="232">
        <v>1</v>
      </c>
      <c r="B7" s="1076" t="s">
        <v>391</v>
      </c>
      <c r="C7" s="1077"/>
      <c r="D7" s="1077"/>
      <c r="E7" s="1077"/>
      <c r="F7" s="1077"/>
      <c r="G7" s="1077"/>
      <c r="H7" s="1077"/>
      <c r="I7" s="1077"/>
      <c r="J7" s="1077"/>
      <c r="K7" s="1077"/>
      <c r="L7" s="1077"/>
      <c r="M7" s="1077"/>
      <c r="N7" s="1077"/>
      <c r="O7" s="1077"/>
      <c r="P7" s="1078"/>
      <c r="Q7" s="1131">
        <v>8237</v>
      </c>
      <c r="R7" s="1132"/>
      <c r="S7" s="1132"/>
      <c r="T7" s="1132"/>
      <c r="U7" s="1132"/>
      <c r="V7" s="1132">
        <v>7667</v>
      </c>
      <c r="W7" s="1132"/>
      <c r="X7" s="1132"/>
      <c r="Y7" s="1132"/>
      <c r="Z7" s="1132"/>
      <c r="AA7" s="1132">
        <f>Q7-V7</f>
        <v>570</v>
      </c>
      <c r="AB7" s="1132"/>
      <c r="AC7" s="1132"/>
      <c r="AD7" s="1132"/>
      <c r="AE7" s="1133"/>
      <c r="AF7" s="1134">
        <v>528</v>
      </c>
      <c r="AG7" s="1135"/>
      <c r="AH7" s="1135"/>
      <c r="AI7" s="1135"/>
      <c r="AJ7" s="1136"/>
      <c r="AK7" s="1137">
        <v>67</v>
      </c>
      <c r="AL7" s="1138"/>
      <c r="AM7" s="1138"/>
      <c r="AN7" s="1138"/>
      <c r="AO7" s="1138"/>
      <c r="AP7" s="1138">
        <v>7137</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584</v>
      </c>
      <c r="BS7" s="1128" t="s">
        <v>583</v>
      </c>
      <c r="BT7" s="1129"/>
      <c r="BU7" s="1129"/>
      <c r="BV7" s="1129"/>
      <c r="BW7" s="1129"/>
      <c r="BX7" s="1129"/>
      <c r="BY7" s="1129"/>
      <c r="BZ7" s="1129"/>
      <c r="CA7" s="1129"/>
      <c r="CB7" s="1129"/>
      <c r="CC7" s="1129"/>
      <c r="CD7" s="1129"/>
      <c r="CE7" s="1129"/>
      <c r="CF7" s="1129"/>
      <c r="CG7" s="1141"/>
      <c r="CH7" s="1125">
        <v>0</v>
      </c>
      <c r="CI7" s="1126"/>
      <c r="CJ7" s="1126"/>
      <c r="CK7" s="1126"/>
      <c r="CL7" s="1127"/>
      <c r="CM7" s="1125">
        <v>27</v>
      </c>
      <c r="CN7" s="1126"/>
      <c r="CO7" s="1126"/>
      <c r="CP7" s="1126"/>
      <c r="CQ7" s="1127"/>
      <c r="CR7" s="1125">
        <v>5</v>
      </c>
      <c r="CS7" s="1126"/>
      <c r="CT7" s="1126"/>
      <c r="CU7" s="1126"/>
      <c r="CV7" s="1127"/>
      <c r="CW7" s="1125" t="s">
        <v>590</v>
      </c>
      <c r="CX7" s="1126"/>
      <c r="CY7" s="1126"/>
      <c r="CZ7" s="1126"/>
      <c r="DA7" s="1127"/>
      <c r="DB7" s="1125" t="s">
        <v>590</v>
      </c>
      <c r="DC7" s="1126"/>
      <c r="DD7" s="1126"/>
      <c r="DE7" s="1126"/>
      <c r="DF7" s="1127"/>
      <c r="DG7" s="1125">
        <v>195</v>
      </c>
      <c r="DH7" s="1126"/>
      <c r="DI7" s="1126"/>
      <c r="DJ7" s="1126"/>
      <c r="DK7" s="1127"/>
      <c r="DL7" s="1125" t="s">
        <v>590</v>
      </c>
      <c r="DM7" s="1126"/>
      <c r="DN7" s="1126"/>
      <c r="DO7" s="1126"/>
      <c r="DP7" s="1127"/>
      <c r="DQ7" s="1125" t="s">
        <v>590</v>
      </c>
      <c r="DR7" s="1126"/>
      <c r="DS7" s="1126"/>
      <c r="DT7" s="1126"/>
      <c r="DU7" s="1127"/>
      <c r="DV7" s="1128"/>
      <c r="DW7" s="1129"/>
      <c r="DX7" s="1129"/>
      <c r="DY7" s="1129"/>
      <c r="DZ7" s="1130"/>
      <c r="EA7" s="230"/>
    </row>
    <row r="8" spans="1:131" s="231" customFormat="1" ht="26.25" customHeight="1" x14ac:dyDescent="0.2">
      <c r="A8" s="234">
        <v>2</v>
      </c>
      <c r="B8" s="1059" t="s">
        <v>392</v>
      </c>
      <c r="C8" s="1060"/>
      <c r="D8" s="1060"/>
      <c r="E8" s="1060"/>
      <c r="F8" s="1060"/>
      <c r="G8" s="1060"/>
      <c r="H8" s="1060"/>
      <c r="I8" s="1060"/>
      <c r="J8" s="1060"/>
      <c r="K8" s="1060"/>
      <c r="L8" s="1060"/>
      <c r="M8" s="1060"/>
      <c r="N8" s="1060"/>
      <c r="O8" s="1060"/>
      <c r="P8" s="1061"/>
      <c r="Q8" s="1067">
        <v>99</v>
      </c>
      <c r="R8" s="1068"/>
      <c r="S8" s="1068"/>
      <c r="T8" s="1068"/>
      <c r="U8" s="1068"/>
      <c r="V8" s="1068">
        <v>98</v>
      </c>
      <c r="W8" s="1068"/>
      <c r="X8" s="1068"/>
      <c r="Y8" s="1068"/>
      <c r="Z8" s="1068"/>
      <c r="AA8" s="1069">
        <f>Q8-V8</f>
        <v>1</v>
      </c>
      <c r="AB8" s="1065"/>
      <c r="AC8" s="1065"/>
      <c r="AD8" s="1065"/>
      <c r="AE8" s="1066"/>
      <c r="AF8" s="1064">
        <v>1</v>
      </c>
      <c r="AG8" s="1065"/>
      <c r="AH8" s="1065"/>
      <c r="AI8" s="1065"/>
      <c r="AJ8" s="1066"/>
      <c r="AK8" s="1109">
        <v>1</v>
      </c>
      <c r="AL8" s="1110"/>
      <c r="AM8" s="1110"/>
      <c r="AN8" s="1110"/>
      <c r="AO8" s="1110"/>
      <c r="AP8" s="1110" t="s">
        <v>590</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c r="BT8" s="1022"/>
      <c r="BU8" s="1022"/>
      <c r="BV8" s="1022"/>
      <c r="BW8" s="1022"/>
      <c r="BX8" s="1022"/>
      <c r="BY8" s="1022"/>
      <c r="BZ8" s="1022"/>
      <c r="CA8" s="1022"/>
      <c r="CB8" s="1022"/>
      <c r="CC8" s="1022"/>
      <c r="CD8" s="1022"/>
      <c r="CE8" s="1022"/>
      <c r="CF8" s="1022"/>
      <c r="CG8" s="1043"/>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2">
      <c r="A9" s="234">
        <v>3</v>
      </c>
      <c r="B9" s="1059" t="s">
        <v>393</v>
      </c>
      <c r="C9" s="1060"/>
      <c r="D9" s="1060"/>
      <c r="E9" s="1060"/>
      <c r="F9" s="1060"/>
      <c r="G9" s="1060"/>
      <c r="H9" s="1060"/>
      <c r="I9" s="1060"/>
      <c r="J9" s="1060"/>
      <c r="K9" s="1060"/>
      <c r="L9" s="1060"/>
      <c r="M9" s="1060"/>
      <c r="N9" s="1060"/>
      <c r="O9" s="1060"/>
      <c r="P9" s="1061"/>
      <c r="Q9" s="1067">
        <v>77</v>
      </c>
      <c r="R9" s="1068"/>
      <c r="S9" s="1068"/>
      <c r="T9" s="1068"/>
      <c r="U9" s="1068"/>
      <c r="V9" s="1068">
        <v>40</v>
      </c>
      <c r="W9" s="1068"/>
      <c r="X9" s="1068"/>
      <c r="Y9" s="1068"/>
      <c r="Z9" s="1068"/>
      <c r="AA9" s="1068">
        <f>Q9-V9</f>
        <v>37</v>
      </c>
      <c r="AB9" s="1068"/>
      <c r="AC9" s="1068"/>
      <c r="AD9" s="1068"/>
      <c r="AE9" s="1069"/>
      <c r="AF9" s="1064">
        <v>1</v>
      </c>
      <c r="AG9" s="1065"/>
      <c r="AH9" s="1065"/>
      <c r="AI9" s="1065"/>
      <c r="AJ9" s="1066"/>
      <c r="AK9" s="1109">
        <v>77</v>
      </c>
      <c r="AL9" s="1110"/>
      <c r="AM9" s="1110"/>
      <c r="AN9" s="1110"/>
      <c r="AO9" s="1110"/>
      <c r="AP9" s="1110" t="s">
        <v>590</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2">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2">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2">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2">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2">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2">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2">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2">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2">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2">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2">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5">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2">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394</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5">
      <c r="A23" s="236" t="s">
        <v>395</v>
      </c>
      <c r="B23" s="966" t="s">
        <v>396</v>
      </c>
      <c r="C23" s="967"/>
      <c r="D23" s="967"/>
      <c r="E23" s="967"/>
      <c r="F23" s="967"/>
      <c r="G23" s="967"/>
      <c r="H23" s="967"/>
      <c r="I23" s="967"/>
      <c r="J23" s="967"/>
      <c r="K23" s="967"/>
      <c r="L23" s="967"/>
      <c r="M23" s="967"/>
      <c r="N23" s="967"/>
      <c r="O23" s="967"/>
      <c r="P23" s="977"/>
      <c r="Q23" s="1096">
        <v>8331</v>
      </c>
      <c r="R23" s="1090"/>
      <c r="S23" s="1090"/>
      <c r="T23" s="1090"/>
      <c r="U23" s="1090"/>
      <c r="V23" s="1090">
        <v>7723</v>
      </c>
      <c r="W23" s="1090"/>
      <c r="X23" s="1090"/>
      <c r="Y23" s="1090"/>
      <c r="Z23" s="1090"/>
      <c r="AA23" s="1090">
        <f>Q23-V23</f>
        <v>608</v>
      </c>
      <c r="AB23" s="1090"/>
      <c r="AC23" s="1090"/>
      <c r="AD23" s="1090"/>
      <c r="AE23" s="1097"/>
      <c r="AF23" s="1098">
        <v>530</v>
      </c>
      <c r="AG23" s="1090"/>
      <c r="AH23" s="1090"/>
      <c r="AI23" s="1090"/>
      <c r="AJ23" s="1099"/>
      <c r="AK23" s="1100"/>
      <c r="AL23" s="1101"/>
      <c r="AM23" s="1101"/>
      <c r="AN23" s="1101"/>
      <c r="AO23" s="1101"/>
      <c r="AP23" s="1090">
        <v>7137</v>
      </c>
      <c r="AQ23" s="1090"/>
      <c r="AR23" s="1090"/>
      <c r="AS23" s="1090"/>
      <c r="AT23" s="1090"/>
      <c r="AU23" s="1091"/>
      <c r="AV23" s="1091"/>
      <c r="AW23" s="1091"/>
      <c r="AX23" s="1091"/>
      <c r="AY23" s="1092"/>
      <c r="AZ23" s="1093" t="s">
        <v>129</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2">
      <c r="A24" s="1089" t="s">
        <v>397</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5">
      <c r="A25" s="1088" t="s">
        <v>398</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2">
      <c r="A26" s="1024" t="s">
        <v>374</v>
      </c>
      <c r="B26" s="1025"/>
      <c r="C26" s="1025"/>
      <c r="D26" s="1025"/>
      <c r="E26" s="1025"/>
      <c r="F26" s="1025"/>
      <c r="G26" s="1025"/>
      <c r="H26" s="1025"/>
      <c r="I26" s="1025"/>
      <c r="J26" s="1025"/>
      <c r="K26" s="1025"/>
      <c r="L26" s="1025"/>
      <c r="M26" s="1025"/>
      <c r="N26" s="1025"/>
      <c r="O26" s="1025"/>
      <c r="P26" s="1026"/>
      <c r="Q26" s="1030" t="s">
        <v>399</v>
      </c>
      <c r="R26" s="1031"/>
      <c r="S26" s="1031"/>
      <c r="T26" s="1031"/>
      <c r="U26" s="1032"/>
      <c r="V26" s="1030" t="s">
        <v>400</v>
      </c>
      <c r="W26" s="1031"/>
      <c r="X26" s="1031"/>
      <c r="Y26" s="1031"/>
      <c r="Z26" s="1032"/>
      <c r="AA26" s="1030" t="s">
        <v>401</v>
      </c>
      <c r="AB26" s="1031"/>
      <c r="AC26" s="1031"/>
      <c r="AD26" s="1031"/>
      <c r="AE26" s="1031"/>
      <c r="AF26" s="1084" t="s">
        <v>402</v>
      </c>
      <c r="AG26" s="1037"/>
      <c r="AH26" s="1037"/>
      <c r="AI26" s="1037"/>
      <c r="AJ26" s="1085"/>
      <c r="AK26" s="1031" t="s">
        <v>403</v>
      </c>
      <c r="AL26" s="1031"/>
      <c r="AM26" s="1031"/>
      <c r="AN26" s="1031"/>
      <c r="AO26" s="1032"/>
      <c r="AP26" s="1030" t="s">
        <v>404</v>
      </c>
      <c r="AQ26" s="1031"/>
      <c r="AR26" s="1031"/>
      <c r="AS26" s="1031"/>
      <c r="AT26" s="1032"/>
      <c r="AU26" s="1030" t="s">
        <v>405</v>
      </c>
      <c r="AV26" s="1031"/>
      <c r="AW26" s="1031"/>
      <c r="AX26" s="1031"/>
      <c r="AY26" s="1032"/>
      <c r="AZ26" s="1030" t="s">
        <v>406</v>
      </c>
      <c r="BA26" s="1031"/>
      <c r="BB26" s="1031"/>
      <c r="BC26" s="1031"/>
      <c r="BD26" s="1032"/>
      <c r="BE26" s="1030" t="s">
        <v>381</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2">
      <c r="A28" s="238">
        <v>1</v>
      </c>
      <c r="B28" s="1076" t="s">
        <v>407</v>
      </c>
      <c r="C28" s="1077"/>
      <c r="D28" s="1077"/>
      <c r="E28" s="1077"/>
      <c r="F28" s="1077"/>
      <c r="G28" s="1077"/>
      <c r="H28" s="1077"/>
      <c r="I28" s="1077"/>
      <c r="J28" s="1077"/>
      <c r="K28" s="1077"/>
      <c r="L28" s="1077"/>
      <c r="M28" s="1077"/>
      <c r="N28" s="1077"/>
      <c r="O28" s="1077"/>
      <c r="P28" s="1078"/>
      <c r="Q28" s="1079">
        <v>1661</v>
      </c>
      <c r="R28" s="1080"/>
      <c r="S28" s="1080"/>
      <c r="T28" s="1080"/>
      <c r="U28" s="1080"/>
      <c r="V28" s="1080">
        <v>1586</v>
      </c>
      <c r="W28" s="1080"/>
      <c r="X28" s="1080"/>
      <c r="Y28" s="1080"/>
      <c r="Z28" s="1080"/>
      <c r="AA28" s="1080">
        <v>75</v>
      </c>
      <c r="AB28" s="1080"/>
      <c r="AC28" s="1080"/>
      <c r="AD28" s="1080"/>
      <c r="AE28" s="1081"/>
      <c r="AF28" s="1082">
        <v>75</v>
      </c>
      <c r="AG28" s="1080"/>
      <c r="AH28" s="1080"/>
      <c r="AI28" s="1080"/>
      <c r="AJ28" s="1083"/>
      <c r="AK28" s="1071">
        <v>100</v>
      </c>
      <c r="AL28" s="1072"/>
      <c r="AM28" s="1072"/>
      <c r="AN28" s="1072"/>
      <c r="AO28" s="1072"/>
      <c r="AP28" s="1072" t="s">
        <v>590</v>
      </c>
      <c r="AQ28" s="1072"/>
      <c r="AR28" s="1072"/>
      <c r="AS28" s="1072"/>
      <c r="AT28" s="1072"/>
      <c r="AU28" s="1072" t="s">
        <v>590</v>
      </c>
      <c r="AV28" s="1072"/>
      <c r="AW28" s="1072"/>
      <c r="AX28" s="1072"/>
      <c r="AY28" s="1072"/>
      <c r="AZ28" s="1073" t="s">
        <v>590</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2">
      <c r="A29" s="238">
        <v>2</v>
      </c>
      <c r="B29" s="1059" t="s">
        <v>408</v>
      </c>
      <c r="C29" s="1060"/>
      <c r="D29" s="1060"/>
      <c r="E29" s="1060"/>
      <c r="F29" s="1060"/>
      <c r="G29" s="1060"/>
      <c r="H29" s="1060"/>
      <c r="I29" s="1060"/>
      <c r="J29" s="1060"/>
      <c r="K29" s="1060"/>
      <c r="L29" s="1060"/>
      <c r="M29" s="1060"/>
      <c r="N29" s="1060"/>
      <c r="O29" s="1060"/>
      <c r="P29" s="1061"/>
      <c r="Q29" s="1067">
        <v>1301</v>
      </c>
      <c r="R29" s="1068"/>
      <c r="S29" s="1068"/>
      <c r="T29" s="1068"/>
      <c r="U29" s="1068"/>
      <c r="V29" s="1068">
        <v>1239</v>
      </c>
      <c r="W29" s="1068"/>
      <c r="X29" s="1068"/>
      <c r="Y29" s="1068"/>
      <c r="Z29" s="1068"/>
      <c r="AA29" s="1069">
        <v>61</v>
      </c>
      <c r="AB29" s="1065"/>
      <c r="AC29" s="1065"/>
      <c r="AD29" s="1065"/>
      <c r="AE29" s="1066"/>
      <c r="AF29" s="1064">
        <v>61</v>
      </c>
      <c r="AG29" s="1065"/>
      <c r="AH29" s="1065"/>
      <c r="AI29" s="1065"/>
      <c r="AJ29" s="1066"/>
      <c r="AK29" s="1009">
        <v>187</v>
      </c>
      <c r="AL29" s="1000"/>
      <c r="AM29" s="1000"/>
      <c r="AN29" s="1000"/>
      <c r="AO29" s="1000"/>
      <c r="AP29" s="1000" t="s">
        <v>590</v>
      </c>
      <c r="AQ29" s="1000"/>
      <c r="AR29" s="1000"/>
      <c r="AS29" s="1000"/>
      <c r="AT29" s="1000"/>
      <c r="AU29" s="1000" t="s">
        <v>590</v>
      </c>
      <c r="AV29" s="1000"/>
      <c r="AW29" s="1000"/>
      <c r="AX29" s="1000"/>
      <c r="AY29" s="1000"/>
      <c r="AZ29" s="1070" t="s">
        <v>590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2">
      <c r="A30" s="238">
        <v>3</v>
      </c>
      <c r="B30" s="1059" t="s">
        <v>409</v>
      </c>
      <c r="C30" s="1060"/>
      <c r="D30" s="1060"/>
      <c r="E30" s="1060"/>
      <c r="F30" s="1060"/>
      <c r="G30" s="1060"/>
      <c r="H30" s="1060"/>
      <c r="I30" s="1060"/>
      <c r="J30" s="1060"/>
      <c r="K30" s="1060"/>
      <c r="L30" s="1060"/>
      <c r="M30" s="1060"/>
      <c r="N30" s="1060"/>
      <c r="O30" s="1060"/>
      <c r="P30" s="1061"/>
      <c r="Q30" s="1067">
        <v>248</v>
      </c>
      <c r="R30" s="1068"/>
      <c r="S30" s="1068"/>
      <c r="T30" s="1068"/>
      <c r="U30" s="1068"/>
      <c r="V30" s="1068">
        <v>248</v>
      </c>
      <c r="W30" s="1068"/>
      <c r="X30" s="1068"/>
      <c r="Y30" s="1068"/>
      <c r="Z30" s="1068"/>
      <c r="AA30" s="1069">
        <v>1</v>
      </c>
      <c r="AB30" s="1065"/>
      <c r="AC30" s="1065"/>
      <c r="AD30" s="1065"/>
      <c r="AE30" s="1066"/>
      <c r="AF30" s="1064">
        <v>1</v>
      </c>
      <c r="AG30" s="1065"/>
      <c r="AH30" s="1065"/>
      <c r="AI30" s="1065"/>
      <c r="AJ30" s="1066"/>
      <c r="AK30" s="1009">
        <v>30</v>
      </c>
      <c r="AL30" s="1000"/>
      <c r="AM30" s="1000"/>
      <c r="AN30" s="1000"/>
      <c r="AO30" s="1000"/>
      <c r="AP30" s="1000" t="s">
        <v>590</v>
      </c>
      <c r="AQ30" s="1000"/>
      <c r="AR30" s="1000"/>
      <c r="AS30" s="1000"/>
      <c r="AT30" s="1000"/>
      <c r="AU30" s="1000" t="s">
        <v>590</v>
      </c>
      <c r="AV30" s="1000"/>
      <c r="AW30" s="1000"/>
      <c r="AX30" s="1000"/>
      <c r="AY30" s="1000"/>
      <c r="AZ30" s="1070" t="s">
        <v>590</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2">
      <c r="A31" s="238">
        <v>4</v>
      </c>
      <c r="B31" s="1059" t="s">
        <v>410</v>
      </c>
      <c r="C31" s="1060"/>
      <c r="D31" s="1060"/>
      <c r="E31" s="1060"/>
      <c r="F31" s="1060"/>
      <c r="G31" s="1060"/>
      <c r="H31" s="1060"/>
      <c r="I31" s="1060"/>
      <c r="J31" s="1060"/>
      <c r="K31" s="1060"/>
      <c r="L31" s="1060"/>
      <c r="M31" s="1060"/>
      <c r="N31" s="1060"/>
      <c r="O31" s="1060"/>
      <c r="P31" s="1061"/>
      <c r="Q31" s="1067">
        <v>244</v>
      </c>
      <c r="R31" s="1068"/>
      <c r="S31" s="1068"/>
      <c r="T31" s="1068"/>
      <c r="U31" s="1068"/>
      <c r="V31" s="1068">
        <v>221</v>
      </c>
      <c r="W31" s="1068"/>
      <c r="X31" s="1068"/>
      <c r="Y31" s="1068"/>
      <c r="Z31" s="1068"/>
      <c r="AA31" s="1069">
        <v>24</v>
      </c>
      <c r="AB31" s="1065"/>
      <c r="AC31" s="1065"/>
      <c r="AD31" s="1065"/>
      <c r="AE31" s="1066"/>
      <c r="AF31" s="1064">
        <v>489</v>
      </c>
      <c r="AG31" s="1065"/>
      <c r="AH31" s="1065"/>
      <c r="AI31" s="1065"/>
      <c r="AJ31" s="1066"/>
      <c r="AK31" s="1009">
        <v>4</v>
      </c>
      <c r="AL31" s="1000"/>
      <c r="AM31" s="1000"/>
      <c r="AN31" s="1000"/>
      <c r="AO31" s="1000"/>
      <c r="AP31" s="1000">
        <v>1008</v>
      </c>
      <c r="AQ31" s="1000"/>
      <c r="AR31" s="1000"/>
      <c r="AS31" s="1000"/>
      <c r="AT31" s="1000"/>
      <c r="AU31" s="1000">
        <v>128</v>
      </c>
      <c r="AV31" s="1000"/>
      <c r="AW31" s="1000"/>
      <c r="AX31" s="1000"/>
      <c r="AY31" s="1000"/>
      <c r="AZ31" s="1070" t="s">
        <v>590</v>
      </c>
      <c r="BA31" s="1070"/>
      <c r="BB31" s="1070"/>
      <c r="BC31" s="1070"/>
      <c r="BD31" s="1070"/>
      <c r="BE31" s="1001" t="s">
        <v>411</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2">
      <c r="A32" s="238">
        <v>5</v>
      </c>
      <c r="B32" s="1059" t="s">
        <v>412</v>
      </c>
      <c r="C32" s="1060"/>
      <c r="D32" s="1060"/>
      <c r="E32" s="1060"/>
      <c r="F32" s="1060"/>
      <c r="G32" s="1060"/>
      <c r="H32" s="1060"/>
      <c r="I32" s="1060"/>
      <c r="J32" s="1060"/>
      <c r="K32" s="1060"/>
      <c r="L32" s="1060"/>
      <c r="M32" s="1060"/>
      <c r="N32" s="1060"/>
      <c r="O32" s="1060"/>
      <c r="P32" s="1061"/>
      <c r="Q32" s="1067">
        <v>425</v>
      </c>
      <c r="R32" s="1068"/>
      <c r="S32" s="1068"/>
      <c r="T32" s="1068"/>
      <c r="U32" s="1068"/>
      <c r="V32" s="1068">
        <v>404</v>
      </c>
      <c r="W32" s="1068"/>
      <c r="X32" s="1068"/>
      <c r="Y32" s="1068"/>
      <c r="Z32" s="1068"/>
      <c r="AA32" s="1069">
        <v>21</v>
      </c>
      <c r="AB32" s="1065"/>
      <c r="AC32" s="1065"/>
      <c r="AD32" s="1065"/>
      <c r="AE32" s="1066"/>
      <c r="AF32" s="1064">
        <v>127</v>
      </c>
      <c r="AG32" s="1065"/>
      <c r="AH32" s="1065"/>
      <c r="AI32" s="1065"/>
      <c r="AJ32" s="1066"/>
      <c r="AK32" s="1009">
        <v>205</v>
      </c>
      <c r="AL32" s="1000"/>
      <c r="AM32" s="1000"/>
      <c r="AN32" s="1000"/>
      <c r="AO32" s="1000"/>
      <c r="AP32" s="1000">
        <v>1901</v>
      </c>
      <c r="AQ32" s="1000"/>
      <c r="AR32" s="1000"/>
      <c r="AS32" s="1000"/>
      <c r="AT32" s="1000"/>
      <c r="AU32" s="1000">
        <v>698</v>
      </c>
      <c r="AV32" s="1000"/>
      <c r="AW32" s="1000"/>
      <c r="AX32" s="1000"/>
      <c r="AY32" s="1000"/>
      <c r="AZ32" s="1070" t="s">
        <v>590</v>
      </c>
      <c r="BA32" s="1070"/>
      <c r="BB32" s="1070"/>
      <c r="BC32" s="1070"/>
      <c r="BD32" s="1070"/>
      <c r="BE32" s="1001" t="s">
        <v>411</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2">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2">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2">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2">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2">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2">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2">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2">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2">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2">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2">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2">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2">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2">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2">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2">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2">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2">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2">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2">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2">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2">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2">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2">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2">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2">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2">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2">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5">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2">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413</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5">
      <c r="A63" s="236" t="s">
        <v>395</v>
      </c>
      <c r="B63" s="966" t="s">
        <v>414</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754</v>
      </c>
      <c r="AG63" s="988"/>
      <c r="AH63" s="988"/>
      <c r="AI63" s="988"/>
      <c r="AJ63" s="1051"/>
      <c r="AK63" s="1052"/>
      <c r="AL63" s="992"/>
      <c r="AM63" s="992"/>
      <c r="AN63" s="992"/>
      <c r="AO63" s="992"/>
      <c r="AP63" s="988">
        <v>2909</v>
      </c>
      <c r="AQ63" s="988"/>
      <c r="AR63" s="988"/>
      <c r="AS63" s="988"/>
      <c r="AT63" s="988"/>
      <c r="AU63" s="988">
        <v>826</v>
      </c>
      <c r="AV63" s="988"/>
      <c r="AW63" s="988"/>
      <c r="AX63" s="988"/>
      <c r="AY63" s="988"/>
      <c r="AZ63" s="1046"/>
      <c r="BA63" s="1046"/>
      <c r="BB63" s="1046"/>
      <c r="BC63" s="1046"/>
      <c r="BD63" s="1046"/>
      <c r="BE63" s="989"/>
      <c r="BF63" s="989"/>
      <c r="BG63" s="989"/>
      <c r="BH63" s="989"/>
      <c r="BI63" s="990"/>
      <c r="BJ63" s="1047" t="s">
        <v>415</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2">
      <c r="A66" s="1024" t="s">
        <v>417</v>
      </c>
      <c r="B66" s="1025"/>
      <c r="C66" s="1025"/>
      <c r="D66" s="1025"/>
      <c r="E66" s="1025"/>
      <c r="F66" s="1025"/>
      <c r="G66" s="1025"/>
      <c r="H66" s="1025"/>
      <c r="I66" s="1025"/>
      <c r="J66" s="1025"/>
      <c r="K66" s="1025"/>
      <c r="L66" s="1025"/>
      <c r="M66" s="1025"/>
      <c r="N66" s="1025"/>
      <c r="O66" s="1025"/>
      <c r="P66" s="1026"/>
      <c r="Q66" s="1030" t="s">
        <v>399</v>
      </c>
      <c r="R66" s="1031"/>
      <c r="S66" s="1031"/>
      <c r="T66" s="1031"/>
      <c r="U66" s="1032"/>
      <c r="V66" s="1030" t="s">
        <v>400</v>
      </c>
      <c r="W66" s="1031"/>
      <c r="X66" s="1031"/>
      <c r="Y66" s="1031"/>
      <c r="Z66" s="1032"/>
      <c r="AA66" s="1030" t="s">
        <v>401</v>
      </c>
      <c r="AB66" s="1031"/>
      <c r="AC66" s="1031"/>
      <c r="AD66" s="1031"/>
      <c r="AE66" s="1032"/>
      <c r="AF66" s="1036" t="s">
        <v>418</v>
      </c>
      <c r="AG66" s="1037"/>
      <c r="AH66" s="1037"/>
      <c r="AI66" s="1037"/>
      <c r="AJ66" s="1038"/>
      <c r="AK66" s="1030" t="s">
        <v>403</v>
      </c>
      <c r="AL66" s="1025"/>
      <c r="AM66" s="1025"/>
      <c r="AN66" s="1025"/>
      <c r="AO66" s="1026"/>
      <c r="AP66" s="1030" t="s">
        <v>404</v>
      </c>
      <c r="AQ66" s="1031"/>
      <c r="AR66" s="1031"/>
      <c r="AS66" s="1031"/>
      <c r="AT66" s="1032"/>
      <c r="AU66" s="1030" t="s">
        <v>419</v>
      </c>
      <c r="AV66" s="1031"/>
      <c r="AW66" s="1031"/>
      <c r="AX66" s="1031"/>
      <c r="AY66" s="1032"/>
      <c r="AZ66" s="1030" t="s">
        <v>381</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2">
      <c r="A68" s="232">
        <v>1</v>
      </c>
      <c r="B68" s="1014" t="s">
        <v>571</v>
      </c>
      <c r="C68" s="1015"/>
      <c r="D68" s="1015"/>
      <c r="E68" s="1015"/>
      <c r="F68" s="1015"/>
      <c r="G68" s="1015"/>
      <c r="H68" s="1015"/>
      <c r="I68" s="1015"/>
      <c r="J68" s="1015"/>
      <c r="K68" s="1015"/>
      <c r="L68" s="1015"/>
      <c r="M68" s="1015"/>
      <c r="N68" s="1015"/>
      <c r="O68" s="1015"/>
      <c r="P68" s="1016"/>
      <c r="Q68" s="1017">
        <v>169</v>
      </c>
      <c r="R68" s="1011"/>
      <c r="S68" s="1011"/>
      <c r="T68" s="1011"/>
      <c r="U68" s="1011"/>
      <c r="V68" s="1011">
        <v>150</v>
      </c>
      <c r="W68" s="1011"/>
      <c r="X68" s="1011"/>
      <c r="Y68" s="1011"/>
      <c r="Z68" s="1011"/>
      <c r="AA68" s="1011">
        <v>19</v>
      </c>
      <c r="AB68" s="1011"/>
      <c r="AC68" s="1011"/>
      <c r="AD68" s="1011"/>
      <c r="AE68" s="1011"/>
      <c r="AF68" s="1011">
        <v>19</v>
      </c>
      <c r="AG68" s="1011"/>
      <c r="AH68" s="1011"/>
      <c r="AI68" s="1011"/>
      <c r="AJ68" s="1011"/>
      <c r="AK68" s="1011">
        <v>11</v>
      </c>
      <c r="AL68" s="1011"/>
      <c r="AM68" s="1011"/>
      <c r="AN68" s="1011"/>
      <c r="AO68" s="1011"/>
      <c r="AP68" s="1011" t="s">
        <v>590</v>
      </c>
      <c r="AQ68" s="1011"/>
      <c r="AR68" s="1011"/>
      <c r="AS68" s="1011"/>
      <c r="AT68" s="1011"/>
      <c r="AU68" s="1011" t="s">
        <v>590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2">
      <c r="A69" s="234">
        <v>2</v>
      </c>
      <c r="B69" s="1003" t="s">
        <v>572</v>
      </c>
      <c r="C69" s="1004"/>
      <c r="D69" s="1004"/>
      <c r="E69" s="1004"/>
      <c r="F69" s="1004"/>
      <c r="G69" s="1004"/>
      <c r="H69" s="1004"/>
      <c r="I69" s="1004"/>
      <c r="J69" s="1004"/>
      <c r="K69" s="1004"/>
      <c r="L69" s="1004"/>
      <c r="M69" s="1004"/>
      <c r="N69" s="1004"/>
      <c r="O69" s="1004"/>
      <c r="P69" s="1005"/>
      <c r="Q69" s="1006">
        <v>323</v>
      </c>
      <c r="R69" s="1000"/>
      <c r="S69" s="1000"/>
      <c r="T69" s="1000"/>
      <c r="U69" s="1000"/>
      <c r="V69" s="1000">
        <v>305</v>
      </c>
      <c r="W69" s="1000"/>
      <c r="X69" s="1000"/>
      <c r="Y69" s="1000"/>
      <c r="Z69" s="1000"/>
      <c r="AA69" s="1000">
        <v>19</v>
      </c>
      <c r="AB69" s="1000"/>
      <c r="AC69" s="1000"/>
      <c r="AD69" s="1000"/>
      <c r="AE69" s="1000"/>
      <c r="AF69" s="1000">
        <v>19</v>
      </c>
      <c r="AG69" s="1000"/>
      <c r="AH69" s="1000"/>
      <c r="AI69" s="1000"/>
      <c r="AJ69" s="1000"/>
      <c r="AK69" s="1000" t="s">
        <v>590</v>
      </c>
      <c r="AL69" s="1000"/>
      <c r="AM69" s="1000"/>
      <c r="AN69" s="1000"/>
      <c r="AO69" s="1000"/>
      <c r="AP69" s="1000">
        <v>38</v>
      </c>
      <c r="AQ69" s="1000"/>
      <c r="AR69" s="1000"/>
      <c r="AS69" s="1000"/>
      <c r="AT69" s="1000"/>
      <c r="AU69" s="1000">
        <v>19</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2">
      <c r="A70" s="234">
        <v>3</v>
      </c>
      <c r="B70" s="1003" t="s">
        <v>573</v>
      </c>
      <c r="C70" s="1004"/>
      <c r="D70" s="1004"/>
      <c r="E70" s="1004"/>
      <c r="F70" s="1004"/>
      <c r="G70" s="1004"/>
      <c r="H70" s="1004"/>
      <c r="I70" s="1004"/>
      <c r="J70" s="1004"/>
      <c r="K70" s="1004"/>
      <c r="L70" s="1004"/>
      <c r="M70" s="1004"/>
      <c r="N70" s="1004"/>
      <c r="O70" s="1004"/>
      <c r="P70" s="1005"/>
      <c r="Q70" s="1006">
        <v>33</v>
      </c>
      <c r="R70" s="1000"/>
      <c r="S70" s="1000"/>
      <c r="T70" s="1000"/>
      <c r="U70" s="1000"/>
      <c r="V70" s="1000">
        <v>8</v>
      </c>
      <c r="W70" s="1000"/>
      <c r="X70" s="1000"/>
      <c r="Y70" s="1000"/>
      <c r="Z70" s="1000"/>
      <c r="AA70" s="1000">
        <v>26</v>
      </c>
      <c r="AB70" s="1000"/>
      <c r="AC70" s="1000"/>
      <c r="AD70" s="1000"/>
      <c r="AE70" s="1000"/>
      <c r="AF70" s="1000">
        <v>26</v>
      </c>
      <c r="AG70" s="1000"/>
      <c r="AH70" s="1000"/>
      <c r="AI70" s="1000"/>
      <c r="AJ70" s="1000"/>
      <c r="AK70" s="1000" t="s">
        <v>508</v>
      </c>
      <c r="AL70" s="1000"/>
      <c r="AM70" s="1000"/>
      <c r="AN70" s="1000"/>
      <c r="AO70" s="1000"/>
      <c r="AP70" s="1000" t="s">
        <v>590</v>
      </c>
      <c r="AQ70" s="1000"/>
      <c r="AR70" s="1000"/>
      <c r="AS70" s="1000"/>
      <c r="AT70" s="1000"/>
      <c r="AU70" s="1000" t="s">
        <v>590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2">
      <c r="A71" s="234">
        <v>4</v>
      </c>
      <c r="B71" s="1003" t="s">
        <v>574</v>
      </c>
      <c r="C71" s="1004"/>
      <c r="D71" s="1004"/>
      <c r="E71" s="1004"/>
      <c r="F71" s="1004"/>
      <c r="G71" s="1004"/>
      <c r="H71" s="1004"/>
      <c r="I71" s="1004"/>
      <c r="J71" s="1004"/>
      <c r="K71" s="1004"/>
      <c r="L71" s="1004"/>
      <c r="M71" s="1004"/>
      <c r="N71" s="1004"/>
      <c r="O71" s="1004"/>
      <c r="P71" s="1005"/>
      <c r="Q71" s="1006">
        <v>54</v>
      </c>
      <c r="R71" s="1000"/>
      <c r="S71" s="1000"/>
      <c r="T71" s="1000"/>
      <c r="U71" s="1000"/>
      <c r="V71" s="1000">
        <v>6</v>
      </c>
      <c r="W71" s="1000"/>
      <c r="X71" s="1000"/>
      <c r="Y71" s="1000"/>
      <c r="Z71" s="1000"/>
      <c r="AA71" s="1000">
        <v>47</v>
      </c>
      <c r="AB71" s="1000"/>
      <c r="AC71" s="1000"/>
      <c r="AD71" s="1000"/>
      <c r="AE71" s="1000"/>
      <c r="AF71" s="1000">
        <v>47</v>
      </c>
      <c r="AG71" s="1000"/>
      <c r="AH71" s="1000"/>
      <c r="AI71" s="1000"/>
      <c r="AJ71" s="1000"/>
      <c r="AK71" s="1000" t="s">
        <v>590</v>
      </c>
      <c r="AL71" s="1000"/>
      <c r="AM71" s="1000"/>
      <c r="AN71" s="1000"/>
      <c r="AO71" s="1000"/>
      <c r="AP71" s="1000" t="s">
        <v>590</v>
      </c>
      <c r="AQ71" s="1000"/>
      <c r="AR71" s="1000"/>
      <c r="AS71" s="1000"/>
      <c r="AT71" s="1000"/>
      <c r="AU71" s="1000" t="s">
        <v>590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2">
      <c r="A72" s="234">
        <v>5</v>
      </c>
      <c r="B72" s="1003" t="s">
        <v>575</v>
      </c>
      <c r="C72" s="1004"/>
      <c r="D72" s="1004"/>
      <c r="E72" s="1004"/>
      <c r="F72" s="1004"/>
      <c r="G72" s="1004"/>
      <c r="H72" s="1004"/>
      <c r="I72" s="1004"/>
      <c r="J72" s="1004"/>
      <c r="K72" s="1004"/>
      <c r="L72" s="1004"/>
      <c r="M72" s="1004"/>
      <c r="N72" s="1004"/>
      <c r="O72" s="1004"/>
      <c r="P72" s="1005"/>
      <c r="Q72" s="1006">
        <v>6</v>
      </c>
      <c r="R72" s="1000"/>
      <c r="S72" s="1000"/>
      <c r="T72" s="1000"/>
      <c r="U72" s="1000"/>
      <c r="V72" s="1000">
        <v>1</v>
      </c>
      <c r="W72" s="1000"/>
      <c r="X72" s="1000"/>
      <c r="Y72" s="1000"/>
      <c r="Z72" s="1000"/>
      <c r="AA72" s="1000">
        <v>5</v>
      </c>
      <c r="AB72" s="1000"/>
      <c r="AC72" s="1000"/>
      <c r="AD72" s="1000"/>
      <c r="AE72" s="1000"/>
      <c r="AF72" s="1000">
        <v>5</v>
      </c>
      <c r="AG72" s="1000"/>
      <c r="AH72" s="1000"/>
      <c r="AI72" s="1000"/>
      <c r="AJ72" s="1000"/>
      <c r="AK72" s="1000" t="s">
        <v>590</v>
      </c>
      <c r="AL72" s="1000"/>
      <c r="AM72" s="1000"/>
      <c r="AN72" s="1000"/>
      <c r="AO72" s="1000"/>
      <c r="AP72" s="1000" t="s">
        <v>590</v>
      </c>
      <c r="AQ72" s="1000"/>
      <c r="AR72" s="1000"/>
      <c r="AS72" s="1000"/>
      <c r="AT72" s="1000"/>
      <c r="AU72" s="1000" t="s">
        <v>590</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2">
      <c r="A73" s="234">
        <v>6</v>
      </c>
      <c r="B73" s="1003" t="s">
        <v>576</v>
      </c>
      <c r="C73" s="1004"/>
      <c r="D73" s="1004"/>
      <c r="E73" s="1004"/>
      <c r="F73" s="1004"/>
      <c r="G73" s="1004"/>
      <c r="H73" s="1004"/>
      <c r="I73" s="1004"/>
      <c r="J73" s="1004"/>
      <c r="K73" s="1004"/>
      <c r="L73" s="1004"/>
      <c r="M73" s="1004"/>
      <c r="N73" s="1004"/>
      <c r="O73" s="1004"/>
      <c r="P73" s="1005"/>
      <c r="Q73" s="1006">
        <v>13</v>
      </c>
      <c r="R73" s="1000"/>
      <c r="S73" s="1000"/>
      <c r="T73" s="1000"/>
      <c r="U73" s="1000"/>
      <c r="V73" s="1000">
        <v>1</v>
      </c>
      <c r="W73" s="1000"/>
      <c r="X73" s="1000"/>
      <c r="Y73" s="1000"/>
      <c r="Z73" s="1000"/>
      <c r="AA73" s="1000">
        <v>12</v>
      </c>
      <c r="AB73" s="1000"/>
      <c r="AC73" s="1000"/>
      <c r="AD73" s="1000"/>
      <c r="AE73" s="1000"/>
      <c r="AF73" s="1000">
        <v>12</v>
      </c>
      <c r="AG73" s="1000"/>
      <c r="AH73" s="1000"/>
      <c r="AI73" s="1000"/>
      <c r="AJ73" s="1000"/>
      <c r="AK73" s="1000" t="s">
        <v>590</v>
      </c>
      <c r="AL73" s="1000"/>
      <c r="AM73" s="1000"/>
      <c r="AN73" s="1000"/>
      <c r="AO73" s="1000"/>
      <c r="AP73" s="1000" t="s">
        <v>590</v>
      </c>
      <c r="AQ73" s="1000"/>
      <c r="AR73" s="1000"/>
      <c r="AS73" s="1000"/>
      <c r="AT73" s="1000"/>
      <c r="AU73" s="1000" t="s">
        <v>590</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2">
      <c r="A74" s="234">
        <v>7</v>
      </c>
      <c r="B74" s="1003" t="s">
        <v>577</v>
      </c>
      <c r="C74" s="1004"/>
      <c r="D74" s="1004"/>
      <c r="E74" s="1004"/>
      <c r="F74" s="1004"/>
      <c r="G74" s="1004"/>
      <c r="H74" s="1004"/>
      <c r="I74" s="1004"/>
      <c r="J74" s="1004"/>
      <c r="K74" s="1004"/>
      <c r="L74" s="1004"/>
      <c r="M74" s="1004"/>
      <c r="N74" s="1004"/>
      <c r="O74" s="1004"/>
      <c r="P74" s="1005"/>
      <c r="Q74" s="1006">
        <v>14</v>
      </c>
      <c r="R74" s="1000"/>
      <c r="S74" s="1000"/>
      <c r="T74" s="1000"/>
      <c r="U74" s="1000"/>
      <c r="V74" s="1000">
        <v>11</v>
      </c>
      <c r="W74" s="1000"/>
      <c r="X74" s="1000"/>
      <c r="Y74" s="1000"/>
      <c r="Z74" s="1000"/>
      <c r="AA74" s="1000">
        <v>4</v>
      </c>
      <c r="AB74" s="1000"/>
      <c r="AC74" s="1000"/>
      <c r="AD74" s="1000"/>
      <c r="AE74" s="1000"/>
      <c r="AF74" s="1000">
        <v>4</v>
      </c>
      <c r="AG74" s="1000"/>
      <c r="AH74" s="1000"/>
      <c r="AI74" s="1000"/>
      <c r="AJ74" s="1000"/>
      <c r="AK74" s="1000" t="s">
        <v>590</v>
      </c>
      <c r="AL74" s="1000"/>
      <c r="AM74" s="1000"/>
      <c r="AN74" s="1000"/>
      <c r="AO74" s="1000"/>
      <c r="AP74" s="1000" t="s">
        <v>590</v>
      </c>
      <c r="AQ74" s="1000"/>
      <c r="AR74" s="1000"/>
      <c r="AS74" s="1000"/>
      <c r="AT74" s="1000"/>
      <c r="AU74" s="1000" t="s">
        <v>590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2">
      <c r="A75" s="234">
        <v>8</v>
      </c>
      <c r="B75" s="1003" t="s">
        <v>578</v>
      </c>
      <c r="C75" s="1004"/>
      <c r="D75" s="1004"/>
      <c r="E75" s="1004"/>
      <c r="F75" s="1004"/>
      <c r="G75" s="1004"/>
      <c r="H75" s="1004"/>
      <c r="I75" s="1004"/>
      <c r="J75" s="1004"/>
      <c r="K75" s="1004"/>
      <c r="L75" s="1004"/>
      <c r="M75" s="1004"/>
      <c r="N75" s="1004"/>
      <c r="O75" s="1004"/>
      <c r="P75" s="1005"/>
      <c r="Q75" s="1007">
        <v>29</v>
      </c>
      <c r="R75" s="1008"/>
      <c r="S75" s="1008"/>
      <c r="T75" s="1008"/>
      <c r="U75" s="1009"/>
      <c r="V75" s="1010">
        <v>2</v>
      </c>
      <c r="W75" s="1008"/>
      <c r="X75" s="1008"/>
      <c r="Y75" s="1008"/>
      <c r="Z75" s="1009"/>
      <c r="AA75" s="1010">
        <v>28</v>
      </c>
      <c r="AB75" s="1008"/>
      <c r="AC75" s="1008"/>
      <c r="AD75" s="1008"/>
      <c r="AE75" s="1009"/>
      <c r="AF75" s="1010">
        <v>28</v>
      </c>
      <c r="AG75" s="1008"/>
      <c r="AH75" s="1008"/>
      <c r="AI75" s="1008"/>
      <c r="AJ75" s="1009"/>
      <c r="AK75" s="1010" t="s">
        <v>590</v>
      </c>
      <c r="AL75" s="1008"/>
      <c r="AM75" s="1008"/>
      <c r="AN75" s="1008"/>
      <c r="AO75" s="1009"/>
      <c r="AP75" s="1010" t="s">
        <v>590</v>
      </c>
      <c r="AQ75" s="1008"/>
      <c r="AR75" s="1008"/>
      <c r="AS75" s="1008"/>
      <c r="AT75" s="1009"/>
      <c r="AU75" s="1010" t="s">
        <v>590</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2">
      <c r="A76" s="234">
        <v>9</v>
      </c>
      <c r="B76" s="1003" t="s">
        <v>579</v>
      </c>
      <c r="C76" s="1004"/>
      <c r="D76" s="1004"/>
      <c r="E76" s="1004"/>
      <c r="F76" s="1004"/>
      <c r="G76" s="1004"/>
      <c r="H76" s="1004"/>
      <c r="I76" s="1004"/>
      <c r="J76" s="1004"/>
      <c r="K76" s="1004"/>
      <c r="L76" s="1004"/>
      <c r="M76" s="1004"/>
      <c r="N76" s="1004"/>
      <c r="O76" s="1004"/>
      <c r="P76" s="1005"/>
      <c r="Q76" s="1007">
        <v>3318</v>
      </c>
      <c r="R76" s="1008"/>
      <c r="S76" s="1008"/>
      <c r="T76" s="1008"/>
      <c r="U76" s="1009"/>
      <c r="V76" s="1010">
        <v>3213</v>
      </c>
      <c r="W76" s="1008"/>
      <c r="X76" s="1008"/>
      <c r="Y76" s="1008"/>
      <c r="Z76" s="1009"/>
      <c r="AA76" s="1010">
        <v>106</v>
      </c>
      <c r="AB76" s="1008"/>
      <c r="AC76" s="1008"/>
      <c r="AD76" s="1008"/>
      <c r="AE76" s="1009"/>
      <c r="AF76" s="1010">
        <v>106</v>
      </c>
      <c r="AG76" s="1008"/>
      <c r="AH76" s="1008"/>
      <c r="AI76" s="1008"/>
      <c r="AJ76" s="1009"/>
      <c r="AK76" s="1010" t="s">
        <v>590</v>
      </c>
      <c r="AL76" s="1008"/>
      <c r="AM76" s="1008"/>
      <c r="AN76" s="1008"/>
      <c r="AO76" s="1009"/>
      <c r="AP76" s="1010" t="s">
        <v>590</v>
      </c>
      <c r="AQ76" s="1008"/>
      <c r="AR76" s="1008"/>
      <c r="AS76" s="1008"/>
      <c r="AT76" s="1009"/>
      <c r="AU76" s="1010" t="s">
        <v>590</v>
      </c>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2">
      <c r="A77" s="234">
        <v>10</v>
      </c>
      <c r="B77" s="1003" t="s">
        <v>580</v>
      </c>
      <c r="C77" s="1004"/>
      <c r="D77" s="1004"/>
      <c r="E77" s="1004"/>
      <c r="F77" s="1004"/>
      <c r="G77" s="1004"/>
      <c r="H77" s="1004"/>
      <c r="I77" s="1004"/>
      <c r="J77" s="1004"/>
      <c r="K77" s="1004"/>
      <c r="L77" s="1004"/>
      <c r="M77" s="1004"/>
      <c r="N77" s="1004"/>
      <c r="O77" s="1004"/>
      <c r="P77" s="1005"/>
      <c r="Q77" s="1007">
        <v>4336</v>
      </c>
      <c r="R77" s="1008"/>
      <c r="S77" s="1008"/>
      <c r="T77" s="1008"/>
      <c r="U77" s="1009"/>
      <c r="V77" s="1010">
        <v>3735</v>
      </c>
      <c r="W77" s="1008"/>
      <c r="X77" s="1008"/>
      <c r="Y77" s="1008"/>
      <c r="Z77" s="1009"/>
      <c r="AA77" s="1010">
        <v>602</v>
      </c>
      <c r="AB77" s="1008"/>
      <c r="AC77" s="1008"/>
      <c r="AD77" s="1008"/>
      <c r="AE77" s="1009"/>
      <c r="AF77" s="1010">
        <v>602</v>
      </c>
      <c r="AG77" s="1008"/>
      <c r="AH77" s="1008"/>
      <c r="AI77" s="1008"/>
      <c r="AJ77" s="1009"/>
      <c r="AK77" s="1010" t="s">
        <v>590</v>
      </c>
      <c r="AL77" s="1008"/>
      <c r="AM77" s="1008"/>
      <c r="AN77" s="1008"/>
      <c r="AO77" s="1009"/>
      <c r="AP77" s="1010" t="s">
        <v>590</v>
      </c>
      <c r="AQ77" s="1008"/>
      <c r="AR77" s="1008"/>
      <c r="AS77" s="1008"/>
      <c r="AT77" s="1009"/>
      <c r="AU77" s="1010" t="s">
        <v>590</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2">
      <c r="A78" s="234">
        <v>11</v>
      </c>
      <c r="B78" s="1003" t="s">
        <v>581</v>
      </c>
      <c r="C78" s="1004"/>
      <c r="D78" s="1004"/>
      <c r="E78" s="1004"/>
      <c r="F78" s="1004"/>
      <c r="G78" s="1004"/>
      <c r="H78" s="1004"/>
      <c r="I78" s="1004"/>
      <c r="J78" s="1004"/>
      <c r="K78" s="1004"/>
      <c r="L78" s="1004"/>
      <c r="M78" s="1004"/>
      <c r="N78" s="1004"/>
      <c r="O78" s="1004"/>
      <c r="P78" s="1005"/>
      <c r="Q78" s="1006">
        <v>1008372</v>
      </c>
      <c r="R78" s="1000"/>
      <c r="S78" s="1000"/>
      <c r="T78" s="1000"/>
      <c r="U78" s="1000"/>
      <c r="V78" s="1000">
        <v>987256</v>
      </c>
      <c r="W78" s="1000"/>
      <c r="X78" s="1000"/>
      <c r="Y78" s="1000"/>
      <c r="Z78" s="1000"/>
      <c r="AA78" s="1000">
        <v>21116</v>
      </c>
      <c r="AB78" s="1000"/>
      <c r="AC78" s="1000"/>
      <c r="AD78" s="1000"/>
      <c r="AE78" s="1000"/>
      <c r="AF78" s="1000">
        <v>21116</v>
      </c>
      <c r="AG78" s="1000"/>
      <c r="AH78" s="1000"/>
      <c r="AI78" s="1000"/>
      <c r="AJ78" s="1000"/>
      <c r="AK78" s="1000">
        <v>4210</v>
      </c>
      <c r="AL78" s="1000"/>
      <c r="AM78" s="1000"/>
      <c r="AN78" s="1000"/>
      <c r="AO78" s="1000"/>
      <c r="AP78" s="1000" t="s">
        <v>508</v>
      </c>
      <c r="AQ78" s="1000"/>
      <c r="AR78" s="1000"/>
      <c r="AS78" s="1000"/>
      <c r="AT78" s="1000"/>
      <c r="AU78" s="1000" t="s">
        <v>508</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2">
      <c r="A79" s="234">
        <v>12</v>
      </c>
      <c r="B79" s="1003" t="s">
        <v>582</v>
      </c>
      <c r="C79" s="1004"/>
      <c r="D79" s="1004"/>
      <c r="E79" s="1004"/>
      <c r="F79" s="1004"/>
      <c r="G79" s="1004"/>
      <c r="H79" s="1004"/>
      <c r="I79" s="1004"/>
      <c r="J79" s="1004"/>
      <c r="K79" s="1004"/>
      <c r="L79" s="1004"/>
      <c r="M79" s="1004"/>
      <c r="N79" s="1004"/>
      <c r="O79" s="1004"/>
      <c r="P79" s="1005"/>
      <c r="Q79" s="1006">
        <v>1125</v>
      </c>
      <c r="R79" s="1000"/>
      <c r="S79" s="1000"/>
      <c r="T79" s="1000"/>
      <c r="U79" s="1000"/>
      <c r="V79" s="1000">
        <v>1093</v>
      </c>
      <c r="W79" s="1000"/>
      <c r="X79" s="1000"/>
      <c r="Y79" s="1000"/>
      <c r="Z79" s="1000"/>
      <c r="AA79" s="1000">
        <v>32</v>
      </c>
      <c r="AB79" s="1000"/>
      <c r="AC79" s="1000"/>
      <c r="AD79" s="1000"/>
      <c r="AE79" s="1000"/>
      <c r="AF79" s="1000">
        <v>32</v>
      </c>
      <c r="AG79" s="1000"/>
      <c r="AH79" s="1000"/>
      <c r="AI79" s="1000"/>
      <c r="AJ79" s="1000"/>
      <c r="AK79" s="1000" t="s">
        <v>508</v>
      </c>
      <c r="AL79" s="1000"/>
      <c r="AM79" s="1000"/>
      <c r="AN79" s="1000"/>
      <c r="AO79" s="1000"/>
      <c r="AP79" s="1000" t="s">
        <v>508</v>
      </c>
      <c r="AQ79" s="1000"/>
      <c r="AR79" s="1000"/>
      <c r="AS79" s="1000"/>
      <c r="AT79" s="1000"/>
      <c r="AU79" s="1000" t="s">
        <v>508</v>
      </c>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2">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2">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2">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2">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2">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2">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2">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2">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5">
      <c r="A88" s="236" t="s">
        <v>395</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22015</v>
      </c>
      <c r="AG88" s="988"/>
      <c r="AH88" s="988"/>
      <c r="AI88" s="988"/>
      <c r="AJ88" s="988"/>
      <c r="AK88" s="992"/>
      <c r="AL88" s="992"/>
      <c r="AM88" s="992"/>
      <c r="AN88" s="992"/>
      <c r="AO88" s="992"/>
      <c r="AP88" s="988">
        <v>38</v>
      </c>
      <c r="AQ88" s="988"/>
      <c r="AR88" s="988"/>
      <c r="AS88" s="988"/>
      <c r="AT88" s="988"/>
      <c r="AU88" s="988">
        <v>19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5</v>
      </c>
      <c r="CS102" s="982"/>
      <c r="CT102" s="982"/>
      <c r="CU102" s="982"/>
      <c r="CV102" s="983"/>
      <c r="CW102" s="981" t="s">
        <v>592</v>
      </c>
      <c r="CX102" s="982"/>
      <c r="CY102" s="982"/>
      <c r="CZ102" s="982"/>
      <c r="DA102" s="983"/>
      <c r="DB102" s="981" t="s">
        <v>592</v>
      </c>
      <c r="DC102" s="982"/>
      <c r="DD102" s="982"/>
      <c r="DE102" s="982"/>
      <c r="DF102" s="983"/>
      <c r="DG102" s="981">
        <v>195</v>
      </c>
      <c r="DH102" s="982"/>
      <c r="DI102" s="982"/>
      <c r="DJ102" s="982"/>
      <c r="DK102" s="983"/>
      <c r="DL102" s="981" t="s">
        <v>592</v>
      </c>
      <c r="DM102" s="982"/>
      <c r="DN102" s="982"/>
      <c r="DO102" s="982"/>
      <c r="DP102" s="983"/>
      <c r="DQ102" s="981" t="s">
        <v>592</v>
      </c>
      <c r="DR102" s="982"/>
      <c r="DS102" s="982"/>
      <c r="DT102" s="982"/>
      <c r="DU102" s="983"/>
      <c r="DV102" s="966"/>
      <c r="DW102" s="967"/>
      <c r="DX102" s="967"/>
      <c r="DY102" s="967"/>
      <c r="DZ102" s="96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2">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308</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308</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308</v>
      </c>
      <c r="DR109" s="925"/>
      <c r="DS109" s="925"/>
      <c r="DT109" s="925"/>
      <c r="DU109" s="926"/>
      <c r="DV109" s="927" t="s">
        <v>431</v>
      </c>
      <c r="DW109" s="925"/>
      <c r="DX109" s="925"/>
      <c r="DY109" s="925"/>
      <c r="DZ109" s="958"/>
    </row>
    <row r="110" spans="1:131" s="226" customFormat="1" ht="26.25" customHeight="1" x14ac:dyDescent="0.2">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450051</v>
      </c>
      <c r="AB110" s="918"/>
      <c r="AC110" s="918"/>
      <c r="AD110" s="918"/>
      <c r="AE110" s="919"/>
      <c r="AF110" s="920">
        <v>457332</v>
      </c>
      <c r="AG110" s="918"/>
      <c r="AH110" s="918"/>
      <c r="AI110" s="918"/>
      <c r="AJ110" s="919"/>
      <c r="AK110" s="920">
        <v>471258</v>
      </c>
      <c r="AL110" s="918"/>
      <c r="AM110" s="918"/>
      <c r="AN110" s="918"/>
      <c r="AO110" s="919"/>
      <c r="AP110" s="921">
        <v>11.9</v>
      </c>
      <c r="AQ110" s="922"/>
      <c r="AR110" s="922"/>
      <c r="AS110" s="922"/>
      <c r="AT110" s="923"/>
      <c r="AU110" s="959" t="s">
        <v>73</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6706649</v>
      </c>
      <c r="BR110" s="871"/>
      <c r="BS110" s="871"/>
      <c r="BT110" s="871"/>
      <c r="BU110" s="871"/>
      <c r="BV110" s="871">
        <v>6869864</v>
      </c>
      <c r="BW110" s="871"/>
      <c r="BX110" s="871"/>
      <c r="BY110" s="871"/>
      <c r="BZ110" s="871"/>
      <c r="CA110" s="871">
        <v>7137254</v>
      </c>
      <c r="CB110" s="871"/>
      <c r="CC110" s="871"/>
      <c r="CD110" s="871"/>
      <c r="CE110" s="871"/>
      <c r="CF110" s="895">
        <v>180.4</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415</v>
      </c>
      <c r="DH110" s="871"/>
      <c r="DI110" s="871"/>
      <c r="DJ110" s="871"/>
      <c r="DK110" s="871"/>
      <c r="DL110" s="871" t="s">
        <v>129</v>
      </c>
      <c r="DM110" s="871"/>
      <c r="DN110" s="871"/>
      <c r="DO110" s="871"/>
      <c r="DP110" s="871"/>
      <c r="DQ110" s="871" t="s">
        <v>437</v>
      </c>
      <c r="DR110" s="871"/>
      <c r="DS110" s="871"/>
      <c r="DT110" s="871"/>
      <c r="DU110" s="871"/>
      <c r="DV110" s="872" t="s">
        <v>129</v>
      </c>
      <c r="DW110" s="872"/>
      <c r="DX110" s="872"/>
      <c r="DY110" s="872"/>
      <c r="DZ110" s="873"/>
    </row>
    <row r="111" spans="1:131" s="226" customFormat="1" ht="26.25" customHeight="1" x14ac:dyDescent="0.2">
      <c r="A111" s="803" t="s">
        <v>438</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129</v>
      </c>
      <c r="AB111" s="948"/>
      <c r="AC111" s="948"/>
      <c r="AD111" s="948"/>
      <c r="AE111" s="949"/>
      <c r="AF111" s="950" t="s">
        <v>129</v>
      </c>
      <c r="AG111" s="948"/>
      <c r="AH111" s="948"/>
      <c r="AI111" s="948"/>
      <c r="AJ111" s="949"/>
      <c r="AK111" s="950" t="s">
        <v>437</v>
      </c>
      <c r="AL111" s="948"/>
      <c r="AM111" s="948"/>
      <c r="AN111" s="948"/>
      <c r="AO111" s="949"/>
      <c r="AP111" s="951" t="s">
        <v>129</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v>241773</v>
      </c>
      <c r="BR111" s="846"/>
      <c r="BS111" s="846"/>
      <c r="BT111" s="846"/>
      <c r="BU111" s="846"/>
      <c r="BV111" s="846">
        <v>204225</v>
      </c>
      <c r="BW111" s="846"/>
      <c r="BX111" s="846"/>
      <c r="BY111" s="846"/>
      <c r="BZ111" s="846"/>
      <c r="CA111" s="846">
        <v>226867</v>
      </c>
      <c r="CB111" s="846"/>
      <c r="CC111" s="846"/>
      <c r="CD111" s="846"/>
      <c r="CE111" s="846"/>
      <c r="CF111" s="904">
        <v>5.7</v>
      </c>
      <c r="CG111" s="905"/>
      <c r="CH111" s="905"/>
      <c r="CI111" s="905"/>
      <c r="CJ111" s="905"/>
      <c r="CK111" s="956"/>
      <c r="CL111" s="850"/>
      <c r="CM111" s="844" t="s">
        <v>440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129</v>
      </c>
      <c r="DH111" s="846"/>
      <c r="DI111" s="846"/>
      <c r="DJ111" s="846"/>
      <c r="DK111" s="846"/>
      <c r="DL111" s="846" t="s">
        <v>437</v>
      </c>
      <c r="DM111" s="846"/>
      <c r="DN111" s="846"/>
      <c r="DO111" s="846"/>
      <c r="DP111" s="846"/>
      <c r="DQ111" s="846" t="s">
        <v>437</v>
      </c>
      <c r="DR111" s="846"/>
      <c r="DS111" s="846"/>
      <c r="DT111" s="846"/>
      <c r="DU111" s="846"/>
      <c r="DV111" s="823" t="s">
        <v>415</v>
      </c>
      <c r="DW111" s="823"/>
      <c r="DX111" s="823"/>
      <c r="DY111" s="823"/>
      <c r="DZ111" s="824"/>
    </row>
    <row r="112" spans="1:131" s="226" customFormat="1" ht="26.25" customHeight="1" x14ac:dyDescent="0.2">
      <c r="A112" s="941" t="s">
        <v>441</v>
      </c>
      <c r="B112" s="942"/>
      <c r="C112" s="781" t="s">
        <v>442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437</v>
      </c>
      <c r="AB112" s="809"/>
      <c r="AC112" s="809"/>
      <c r="AD112" s="809"/>
      <c r="AE112" s="810"/>
      <c r="AF112" s="811" t="s">
        <v>437</v>
      </c>
      <c r="AG112" s="809"/>
      <c r="AH112" s="809"/>
      <c r="AI112" s="809"/>
      <c r="AJ112" s="810"/>
      <c r="AK112" s="811" t="s">
        <v>437</v>
      </c>
      <c r="AL112" s="809"/>
      <c r="AM112" s="809"/>
      <c r="AN112" s="809"/>
      <c r="AO112" s="810"/>
      <c r="AP112" s="853" t="s">
        <v>415</v>
      </c>
      <c r="AQ112" s="854"/>
      <c r="AR112" s="854"/>
      <c r="AS112" s="854"/>
      <c r="AT112" s="855"/>
      <c r="AU112" s="961"/>
      <c r="AV112" s="962"/>
      <c r="AW112" s="962"/>
      <c r="AX112" s="962"/>
      <c r="AY112" s="962"/>
      <c r="AZ112" s="844" t="s">
        <v>443</v>
      </c>
      <c r="BA112" s="781"/>
      <c r="BB112" s="781"/>
      <c r="BC112" s="781"/>
      <c r="BD112" s="781"/>
      <c r="BE112" s="781"/>
      <c r="BF112" s="781"/>
      <c r="BG112" s="781"/>
      <c r="BH112" s="781"/>
      <c r="BI112" s="781"/>
      <c r="BJ112" s="781"/>
      <c r="BK112" s="781"/>
      <c r="BL112" s="781"/>
      <c r="BM112" s="781"/>
      <c r="BN112" s="781"/>
      <c r="BO112" s="781"/>
      <c r="BP112" s="782"/>
      <c r="BQ112" s="845">
        <v>1241081</v>
      </c>
      <c r="BR112" s="846"/>
      <c r="BS112" s="846"/>
      <c r="BT112" s="846"/>
      <c r="BU112" s="846"/>
      <c r="BV112" s="846">
        <v>1140094</v>
      </c>
      <c r="BW112" s="846"/>
      <c r="BX112" s="846"/>
      <c r="BY112" s="846"/>
      <c r="BZ112" s="846"/>
      <c r="CA112" s="846">
        <v>826158</v>
      </c>
      <c r="CB112" s="846"/>
      <c r="CC112" s="846"/>
      <c r="CD112" s="846"/>
      <c r="CE112" s="846"/>
      <c r="CF112" s="904">
        <v>20.9</v>
      </c>
      <c r="CG112" s="905"/>
      <c r="CH112" s="905"/>
      <c r="CI112" s="905"/>
      <c r="CJ112" s="905"/>
      <c r="CK112" s="956"/>
      <c r="CL112" s="850"/>
      <c r="CM112" s="844" t="s">
        <v>444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415</v>
      </c>
      <c r="DH112" s="846"/>
      <c r="DI112" s="846"/>
      <c r="DJ112" s="846"/>
      <c r="DK112" s="846"/>
      <c r="DL112" s="846" t="s">
        <v>129</v>
      </c>
      <c r="DM112" s="846"/>
      <c r="DN112" s="846"/>
      <c r="DO112" s="846"/>
      <c r="DP112" s="846"/>
      <c r="DQ112" s="846" t="s">
        <v>437</v>
      </c>
      <c r="DR112" s="846"/>
      <c r="DS112" s="846"/>
      <c r="DT112" s="846"/>
      <c r="DU112" s="846"/>
      <c r="DV112" s="823" t="s">
        <v>129</v>
      </c>
      <c r="DW112" s="823"/>
      <c r="DX112" s="823"/>
      <c r="DY112" s="823"/>
      <c r="DZ112" s="824"/>
    </row>
    <row r="113" spans="1:130" s="226" customFormat="1" ht="26.25" customHeight="1" x14ac:dyDescent="0.2">
      <c r="A113" s="943"/>
      <c r="B113" s="944"/>
      <c r="C113" s="781" t="s">
        <v>445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121192</v>
      </c>
      <c r="AB113" s="948"/>
      <c r="AC113" s="948"/>
      <c r="AD113" s="948"/>
      <c r="AE113" s="949"/>
      <c r="AF113" s="950">
        <v>126887</v>
      </c>
      <c r="AG113" s="948"/>
      <c r="AH113" s="948"/>
      <c r="AI113" s="948"/>
      <c r="AJ113" s="949"/>
      <c r="AK113" s="950">
        <v>66541</v>
      </c>
      <c r="AL113" s="948"/>
      <c r="AM113" s="948"/>
      <c r="AN113" s="948"/>
      <c r="AO113" s="949"/>
      <c r="AP113" s="951">
        <v>1.7</v>
      </c>
      <c r="AQ113" s="952"/>
      <c r="AR113" s="952"/>
      <c r="AS113" s="952"/>
      <c r="AT113" s="953"/>
      <c r="AU113" s="961"/>
      <c r="AV113" s="962"/>
      <c r="AW113" s="962"/>
      <c r="AX113" s="962"/>
      <c r="AY113" s="962"/>
      <c r="AZ113" s="844" t="s">
        <v>446</v>
      </c>
      <c r="BA113" s="781"/>
      <c r="BB113" s="781"/>
      <c r="BC113" s="781"/>
      <c r="BD113" s="781"/>
      <c r="BE113" s="781"/>
      <c r="BF113" s="781"/>
      <c r="BG113" s="781"/>
      <c r="BH113" s="781"/>
      <c r="BI113" s="781"/>
      <c r="BJ113" s="781"/>
      <c r="BK113" s="781"/>
      <c r="BL113" s="781"/>
      <c r="BM113" s="781"/>
      <c r="BN113" s="781"/>
      <c r="BO113" s="781"/>
      <c r="BP113" s="782"/>
      <c r="BQ113" s="845">
        <v>58444</v>
      </c>
      <c r="BR113" s="846"/>
      <c r="BS113" s="846"/>
      <c r="BT113" s="846"/>
      <c r="BU113" s="846"/>
      <c r="BV113" s="846">
        <v>32320</v>
      </c>
      <c r="BW113" s="846"/>
      <c r="BX113" s="846"/>
      <c r="BY113" s="846"/>
      <c r="BZ113" s="846"/>
      <c r="CA113" s="846">
        <v>18750</v>
      </c>
      <c r="CB113" s="846"/>
      <c r="CC113" s="846"/>
      <c r="CD113" s="846"/>
      <c r="CE113" s="846"/>
      <c r="CF113" s="904">
        <v>0.5</v>
      </c>
      <c r="CG113" s="905"/>
      <c r="CH113" s="905"/>
      <c r="CI113" s="905"/>
      <c r="CJ113" s="905"/>
      <c r="CK113" s="956"/>
      <c r="CL113" s="850"/>
      <c r="CM113" s="844" t="s">
        <v>447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437</v>
      </c>
      <c r="DH113" s="809"/>
      <c r="DI113" s="809"/>
      <c r="DJ113" s="809"/>
      <c r="DK113" s="810"/>
      <c r="DL113" s="811" t="s">
        <v>129</v>
      </c>
      <c r="DM113" s="809"/>
      <c r="DN113" s="809"/>
      <c r="DO113" s="809"/>
      <c r="DP113" s="810"/>
      <c r="DQ113" s="811" t="s">
        <v>415</v>
      </c>
      <c r="DR113" s="809"/>
      <c r="DS113" s="809"/>
      <c r="DT113" s="809"/>
      <c r="DU113" s="810"/>
      <c r="DV113" s="853" t="s">
        <v>129</v>
      </c>
      <c r="DW113" s="854"/>
      <c r="DX113" s="854"/>
      <c r="DY113" s="854"/>
      <c r="DZ113" s="855"/>
    </row>
    <row r="114" spans="1:130" s="226" customFormat="1" ht="26.25" customHeight="1" x14ac:dyDescent="0.2">
      <c r="A114" s="943"/>
      <c r="B114" s="944"/>
      <c r="C114" s="781" t="s">
        <v>448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36929</v>
      </c>
      <c r="AB114" s="809"/>
      <c r="AC114" s="809"/>
      <c r="AD114" s="809"/>
      <c r="AE114" s="810"/>
      <c r="AF114" s="811">
        <v>36930</v>
      </c>
      <c r="AG114" s="809"/>
      <c r="AH114" s="809"/>
      <c r="AI114" s="809"/>
      <c r="AJ114" s="810"/>
      <c r="AK114" s="811">
        <v>13705</v>
      </c>
      <c r="AL114" s="809"/>
      <c r="AM114" s="809"/>
      <c r="AN114" s="809"/>
      <c r="AO114" s="810"/>
      <c r="AP114" s="853">
        <v>0.3</v>
      </c>
      <c r="AQ114" s="854"/>
      <c r="AR114" s="854"/>
      <c r="AS114" s="854"/>
      <c r="AT114" s="855"/>
      <c r="AU114" s="961"/>
      <c r="AV114" s="962"/>
      <c r="AW114" s="962"/>
      <c r="AX114" s="962"/>
      <c r="AY114" s="962"/>
      <c r="AZ114" s="844" t="s">
        <v>449</v>
      </c>
      <c r="BA114" s="781"/>
      <c r="BB114" s="781"/>
      <c r="BC114" s="781"/>
      <c r="BD114" s="781"/>
      <c r="BE114" s="781"/>
      <c r="BF114" s="781"/>
      <c r="BG114" s="781"/>
      <c r="BH114" s="781"/>
      <c r="BI114" s="781"/>
      <c r="BJ114" s="781"/>
      <c r="BK114" s="781"/>
      <c r="BL114" s="781"/>
      <c r="BM114" s="781"/>
      <c r="BN114" s="781"/>
      <c r="BO114" s="781"/>
      <c r="BP114" s="782"/>
      <c r="BQ114" s="845">
        <v>702868</v>
      </c>
      <c r="BR114" s="846"/>
      <c r="BS114" s="846"/>
      <c r="BT114" s="846"/>
      <c r="BU114" s="846"/>
      <c r="BV114" s="846">
        <v>713681</v>
      </c>
      <c r="BW114" s="846"/>
      <c r="BX114" s="846"/>
      <c r="BY114" s="846"/>
      <c r="BZ114" s="846"/>
      <c r="CA114" s="846">
        <v>688454</v>
      </c>
      <c r="CB114" s="846"/>
      <c r="CC114" s="846"/>
      <c r="CD114" s="846"/>
      <c r="CE114" s="846"/>
      <c r="CF114" s="904">
        <v>17.399999999999999</v>
      </c>
      <c r="CG114" s="905"/>
      <c r="CH114" s="905"/>
      <c r="CI114" s="905"/>
      <c r="CJ114" s="905"/>
      <c r="CK114" s="956"/>
      <c r="CL114" s="850"/>
      <c r="CM114" s="844" t="s">
        <v>450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415</v>
      </c>
      <c r="DH114" s="809"/>
      <c r="DI114" s="809"/>
      <c r="DJ114" s="809"/>
      <c r="DK114" s="810"/>
      <c r="DL114" s="811" t="s">
        <v>129</v>
      </c>
      <c r="DM114" s="809"/>
      <c r="DN114" s="809"/>
      <c r="DO114" s="809"/>
      <c r="DP114" s="810"/>
      <c r="DQ114" s="811" t="s">
        <v>129</v>
      </c>
      <c r="DR114" s="809"/>
      <c r="DS114" s="809"/>
      <c r="DT114" s="809"/>
      <c r="DU114" s="810"/>
      <c r="DV114" s="853" t="s">
        <v>437</v>
      </c>
      <c r="DW114" s="854"/>
      <c r="DX114" s="854"/>
      <c r="DY114" s="854"/>
      <c r="DZ114" s="855"/>
    </row>
    <row r="115" spans="1:130" s="226" customFormat="1" ht="26.25" customHeight="1" x14ac:dyDescent="0.2">
      <c r="A115" s="943"/>
      <c r="B115" s="944"/>
      <c r="C115" s="781" t="s">
        <v>451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37547</v>
      </c>
      <c r="AB115" s="948"/>
      <c r="AC115" s="948"/>
      <c r="AD115" s="948"/>
      <c r="AE115" s="949"/>
      <c r="AF115" s="950">
        <v>37548</v>
      </c>
      <c r="AG115" s="948"/>
      <c r="AH115" s="948"/>
      <c r="AI115" s="948"/>
      <c r="AJ115" s="949"/>
      <c r="AK115" s="950">
        <v>37549</v>
      </c>
      <c r="AL115" s="948"/>
      <c r="AM115" s="948"/>
      <c r="AN115" s="948"/>
      <c r="AO115" s="949"/>
      <c r="AP115" s="951">
        <v>0.9</v>
      </c>
      <c r="AQ115" s="952"/>
      <c r="AR115" s="952"/>
      <c r="AS115" s="952"/>
      <c r="AT115" s="953"/>
      <c r="AU115" s="961"/>
      <c r="AV115" s="962"/>
      <c r="AW115" s="962"/>
      <c r="AX115" s="962"/>
      <c r="AY115" s="962"/>
      <c r="AZ115" s="844" t="s">
        <v>452</v>
      </c>
      <c r="BA115" s="781"/>
      <c r="BB115" s="781"/>
      <c r="BC115" s="781"/>
      <c r="BD115" s="781"/>
      <c r="BE115" s="781"/>
      <c r="BF115" s="781"/>
      <c r="BG115" s="781"/>
      <c r="BH115" s="781"/>
      <c r="BI115" s="781"/>
      <c r="BJ115" s="781"/>
      <c r="BK115" s="781"/>
      <c r="BL115" s="781"/>
      <c r="BM115" s="781"/>
      <c r="BN115" s="781"/>
      <c r="BO115" s="781"/>
      <c r="BP115" s="782"/>
      <c r="BQ115" s="845" t="s">
        <v>129</v>
      </c>
      <c r="BR115" s="846"/>
      <c r="BS115" s="846"/>
      <c r="BT115" s="846"/>
      <c r="BU115" s="846"/>
      <c r="BV115" s="846" t="s">
        <v>437</v>
      </c>
      <c r="BW115" s="846"/>
      <c r="BX115" s="846"/>
      <c r="BY115" s="846"/>
      <c r="BZ115" s="846"/>
      <c r="CA115" s="846" t="s">
        <v>129</v>
      </c>
      <c r="CB115" s="846"/>
      <c r="CC115" s="846"/>
      <c r="CD115" s="846"/>
      <c r="CE115" s="846"/>
      <c r="CF115" s="904" t="s">
        <v>437</v>
      </c>
      <c r="CG115" s="905"/>
      <c r="CH115" s="905"/>
      <c r="CI115" s="905"/>
      <c r="CJ115" s="905"/>
      <c r="CK115" s="956"/>
      <c r="CL115" s="850"/>
      <c r="CM115" s="844" t="s">
        <v>453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222073</v>
      </c>
      <c r="DH115" s="809"/>
      <c r="DI115" s="809"/>
      <c r="DJ115" s="809"/>
      <c r="DK115" s="810"/>
      <c r="DL115" s="811">
        <v>187908</v>
      </c>
      <c r="DM115" s="809"/>
      <c r="DN115" s="809"/>
      <c r="DO115" s="809"/>
      <c r="DP115" s="810"/>
      <c r="DQ115" s="811">
        <v>213933</v>
      </c>
      <c r="DR115" s="809"/>
      <c r="DS115" s="809"/>
      <c r="DT115" s="809"/>
      <c r="DU115" s="810"/>
      <c r="DV115" s="853">
        <v>5.4</v>
      </c>
      <c r="DW115" s="854"/>
      <c r="DX115" s="854"/>
      <c r="DY115" s="854"/>
      <c r="DZ115" s="855"/>
    </row>
    <row r="116" spans="1:130" s="226" customFormat="1" ht="26.25" customHeight="1" x14ac:dyDescent="0.2">
      <c r="A116" s="945"/>
      <c r="B116" s="946"/>
      <c r="C116" s="868" t="s">
        <v>454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415</v>
      </c>
      <c r="AB116" s="809"/>
      <c r="AC116" s="809"/>
      <c r="AD116" s="809"/>
      <c r="AE116" s="810"/>
      <c r="AF116" s="811" t="s">
        <v>129</v>
      </c>
      <c r="AG116" s="809"/>
      <c r="AH116" s="809"/>
      <c r="AI116" s="809"/>
      <c r="AJ116" s="810"/>
      <c r="AK116" s="811" t="s">
        <v>129</v>
      </c>
      <c r="AL116" s="809"/>
      <c r="AM116" s="809"/>
      <c r="AN116" s="809"/>
      <c r="AO116" s="810"/>
      <c r="AP116" s="853" t="s">
        <v>437</v>
      </c>
      <c r="AQ116" s="854"/>
      <c r="AR116" s="854"/>
      <c r="AS116" s="854"/>
      <c r="AT116" s="855"/>
      <c r="AU116" s="961"/>
      <c r="AV116" s="962"/>
      <c r="AW116" s="962"/>
      <c r="AX116" s="962"/>
      <c r="AY116" s="962"/>
      <c r="AZ116" s="938" t="s">
        <v>455</v>
      </c>
      <c r="BA116" s="939"/>
      <c r="BB116" s="939"/>
      <c r="BC116" s="939"/>
      <c r="BD116" s="939"/>
      <c r="BE116" s="939"/>
      <c r="BF116" s="939"/>
      <c r="BG116" s="939"/>
      <c r="BH116" s="939"/>
      <c r="BI116" s="939"/>
      <c r="BJ116" s="939"/>
      <c r="BK116" s="939"/>
      <c r="BL116" s="939"/>
      <c r="BM116" s="939"/>
      <c r="BN116" s="939"/>
      <c r="BO116" s="939"/>
      <c r="BP116" s="940"/>
      <c r="BQ116" s="845" t="s">
        <v>437</v>
      </c>
      <c r="BR116" s="846"/>
      <c r="BS116" s="846"/>
      <c r="BT116" s="846"/>
      <c r="BU116" s="846"/>
      <c r="BV116" s="846" t="s">
        <v>129</v>
      </c>
      <c r="BW116" s="846"/>
      <c r="BX116" s="846"/>
      <c r="BY116" s="846"/>
      <c r="BZ116" s="846"/>
      <c r="CA116" s="846" t="s">
        <v>129</v>
      </c>
      <c r="CB116" s="846"/>
      <c r="CC116" s="846"/>
      <c r="CD116" s="846"/>
      <c r="CE116" s="846"/>
      <c r="CF116" s="904" t="s">
        <v>437</v>
      </c>
      <c r="CG116" s="905"/>
      <c r="CH116" s="905"/>
      <c r="CI116" s="905"/>
      <c r="CJ116" s="905"/>
      <c r="CK116" s="956"/>
      <c r="CL116" s="850"/>
      <c r="CM116" s="844" t="s">
        <v>456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129</v>
      </c>
      <c r="DH116" s="809"/>
      <c r="DI116" s="809"/>
      <c r="DJ116" s="809"/>
      <c r="DK116" s="810"/>
      <c r="DL116" s="811" t="s">
        <v>437</v>
      </c>
      <c r="DM116" s="809"/>
      <c r="DN116" s="809"/>
      <c r="DO116" s="809"/>
      <c r="DP116" s="810"/>
      <c r="DQ116" s="811" t="s">
        <v>129</v>
      </c>
      <c r="DR116" s="809"/>
      <c r="DS116" s="809"/>
      <c r="DT116" s="809"/>
      <c r="DU116" s="810"/>
      <c r="DV116" s="853" t="s">
        <v>129</v>
      </c>
      <c r="DW116" s="854"/>
      <c r="DX116" s="854"/>
      <c r="DY116" s="854"/>
      <c r="DZ116" s="855"/>
    </row>
    <row r="117" spans="1:130" s="226" customFormat="1" ht="26.25" customHeight="1" x14ac:dyDescent="0.2">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457</v>
      </c>
      <c r="Z117" s="926"/>
      <c r="AA117" s="931">
        <v>645719</v>
      </c>
      <c r="AB117" s="932"/>
      <c r="AC117" s="932"/>
      <c r="AD117" s="932"/>
      <c r="AE117" s="933"/>
      <c r="AF117" s="934">
        <v>658697</v>
      </c>
      <c r="AG117" s="932"/>
      <c r="AH117" s="932"/>
      <c r="AI117" s="932"/>
      <c r="AJ117" s="933"/>
      <c r="AK117" s="934">
        <v>589053</v>
      </c>
      <c r="AL117" s="932"/>
      <c r="AM117" s="932"/>
      <c r="AN117" s="932"/>
      <c r="AO117" s="933"/>
      <c r="AP117" s="935"/>
      <c r="AQ117" s="936"/>
      <c r="AR117" s="936"/>
      <c r="AS117" s="936"/>
      <c r="AT117" s="937"/>
      <c r="AU117" s="961"/>
      <c r="AV117" s="962"/>
      <c r="AW117" s="962"/>
      <c r="AX117" s="962"/>
      <c r="AY117" s="962"/>
      <c r="AZ117" s="892" t="s">
        <v>458</v>
      </c>
      <c r="BA117" s="893"/>
      <c r="BB117" s="893"/>
      <c r="BC117" s="893"/>
      <c r="BD117" s="893"/>
      <c r="BE117" s="893"/>
      <c r="BF117" s="893"/>
      <c r="BG117" s="893"/>
      <c r="BH117" s="893"/>
      <c r="BI117" s="893"/>
      <c r="BJ117" s="893"/>
      <c r="BK117" s="893"/>
      <c r="BL117" s="893"/>
      <c r="BM117" s="893"/>
      <c r="BN117" s="893"/>
      <c r="BO117" s="893"/>
      <c r="BP117" s="894"/>
      <c r="BQ117" s="845" t="s">
        <v>129</v>
      </c>
      <c r="BR117" s="846"/>
      <c r="BS117" s="846"/>
      <c r="BT117" s="846"/>
      <c r="BU117" s="846"/>
      <c r="BV117" s="846" t="s">
        <v>129</v>
      </c>
      <c r="BW117" s="846"/>
      <c r="BX117" s="846"/>
      <c r="BY117" s="846"/>
      <c r="BZ117" s="846"/>
      <c r="CA117" s="846" t="s">
        <v>129</v>
      </c>
      <c r="CB117" s="846"/>
      <c r="CC117" s="846"/>
      <c r="CD117" s="846"/>
      <c r="CE117" s="846"/>
      <c r="CF117" s="904" t="s">
        <v>129</v>
      </c>
      <c r="CG117" s="905"/>
      <c r="CH117" s="905"/>
      <c r="CI117" s="905"/>
      <c r="CJ117" s="905"/>
      <c r="CK117" s="956"/>
      <c r="CL117" s="850"/>
      <c r="CM117" s="844" t="s">
        <v>459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129</v>
      </c>
      <c r="DH117" s="809"/>
      <c r="DI117" s="809"/>
      <c r="DJ117" s="809"/>
      <c r="DK117" s="810"/>
      <c r="DL117" s="811" t="s">
        <v>129</v>
      </c>
      <c r="DM117" s="809"/>
      <c r="DN117" s="809"/>
      <c r="DO117" s="809"/>
      <c r="DP117" s="810"/>
      <c r="DQ117" s="811" t="s">
        <v>129</v>
      </c>
      <c r="DR117" s="809"/>
      <c r="DS117" s="809"/>
      <c r="DT117" s="809"/>
      <c r="DU117" s="810"/>
      <c r="DV117" s="853" t="s">
        <v>129</v>
      </c>
      <c r="DW117" s="854"/>
      <c r="DX117" s="854"/>
      <c r="DY117" s="854"/>
      <c r="DZ117" s="855"/>
    </row>
    <row r="118" spans="1:130" s="226" customFormat="1" ht="26.25" customHeight="1" x14ac:dyDescent="0.2">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308</v>
      </c>
      <c r="AL118" s="925"/>
      <c r="AM118" s="925"/>
      <c r="AN118" s="925"/>
      <c r="AO118" s="926"/>
      <c r="AP118" s="928" t="s">
        <v>431</v>
      </c>
      <c r="AQ118" s="929"/>
      <c r="AR118" s="929"/>
      <c r="AS118" s="929"/>
      <c r="AT118" s="930"/>
      <c r="AU118" s="961"/>
      <c r="AV118" s="962"/>
      <c r="AW118" s="962"/>
      <c r="AX118" s="962"/>
      <c r="AY118" s="962"/>
      <c r="AZ118" s="867" t="s">
        <v>460</v>
      </c>
      <c r="BA118" s="868"/>
      <c r="BB118" s="868"/>
      <c r="BC118" s="868"/>
      <c r="BD118" s="868"/>
      <c r="BE118" s="868"/>
      <c r="BF118" s="868"/>
      <c r="BG118" s="868"/>
      <c r="BH118" s="868"/>
      <c r="BI118" s="868"/>
      <c r="BJ118" s="868"/>
      <c r="BK118" s="868"/>
      <c r="BL118" s="868"/>
      <c r="BM118" s="868"/>
      <c r="BN118" s="868"/>
      <c r="BO118" s="868"/>
      <c r="BP118" s="869"/>
      <c r="BQ118" s="908" t="s">
        <v>129</v>
      </c>
      <c r="BR118" s="874"/>
      <c r="BS118" s="874"/>
      <c r="BT118" s="874"/>
      <c r="BU118" s="874"/>
      <c r="BV118" s="874" t="s">
        <v>129</v>
      </c>
      <c r="BW118" s="874"/>
      <c r="BX118" s="874"/>
      <c r="BY118" s="874"/>
      <c r="BZ118" s="874"/>
      <c r="CA118" s="874" t="s">
        <v>129</v>
      </c>
      <c r="CB118" s="874"/>
      <c r="CC118" s="874"/>
      <c r="CD118" s="874"/>
      <c r="CE118" s="874"/>
      <c r="CF118" s="904" t="s">
        <v>129</v>
      </c>
      <c r="CG118" s="905"/>
      <c r="CH118" s="905"/>
      <c r="CI118" s="905"/>
      <c r="CJ118" s="905"/>
      <c r="CK118" s="956"/>
      <c r="CL118" s="850"/>
      <c r="CM118" s="844" t="s">
        <v>461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129</v>
      </c>
      <c r="DH118" s="809"/>
      <c r="DI118" s="809"/>
      <c r="DJ118" s="809"/>
      <c r="DK118" s="810"/>
      <c r="DL118" s="811" t="s">
        <v>129</v>
      </c>
      <c r="DM118" s="809"/>
      <c r="DN118" s="809"/>
      <c r="DO118" s="809"/>
      <c r="DP118" s="810"/>
      <c r="DQ118" s="811" t="s">
        <v>129</v>
      </c>
      <c r="DR118" s="809"/>
      <c r="DS118" s="809"/>
      <c r="DT118" s="809"/>
      <c r="DU118" s="810"/>
      <c r="DV118" s="853" t="s">
        <v>129</v>
      </c>
      <c r="DW118" s="854"/>
      <c r="DX118" s="854"/>
      <c r="DY118" s="854"/>
      <c r="DZ118" s="855"/>
    </row>
    <row r="119" spans="1:130" s="226" customFormat="1" ht="26.25" customHeight="1" x14ac:dyDescent="0.2">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129</v>
      </c>
      <c r="AB119" s="918"/>
      <c r="AC119" s="918"/>
      <c r="AD119" s="918"/>
      <c r="AE119" s="919"/>
      <c r="AF119" s="920" t="s">
        <v>129</v>
      </c>
      <c r="AG119" s="918"/>
      <c r="AH119" s="918"/>
      <c r="AI119" s="918"/>
      <c r="AJ119" s="919"/>
      <c r="AK119" s="920" t="s">
        <v>129</v>
      </c>
      <c r="AL119" s="918"/>
      <c r="AM119" s="918"/>
      <c r="AN119" s="918"/>
      <c r="AO119" s="919"/>
      <c r="AP119" s="921" t="s">
        <v>129</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462</v>
      </c>
      <c r="BP119" s="907"/>
      <c r="BQ119" s="908">
        <v>8950815</v>
      </c>
      <c r="BR119" s="874"/>
      <c r="BS119" s="874"/>
      <c r="BT119" s="874"/>
      <c r="BU119" s="874"/>
      <c r="BV119" s="874">
        <v>8960184</v>
      </c>
      <c r="BW119" s="874"/>
      <c r="BX119" s="874"/>
      <c r="BY119" s="874"/>
      <c r="BZ119" s="874"/>
      <c r="CA119" s="874">
        <v>8897483</v>
      </c>
      <c r="CB119" s="874"/>
      <c r="CC119" s="874"/>
      <c r="CD119" s="874"/>
      <c r="CE119" s="874"/>
      <c r="CF119" s="777"/>
      <c r="CG119" s="778"/>
      <c r="CH119" s="778"/>
      <c r="CI119" s="778"/>
      <c r="CJ119" s="863"/>
      <c r="CK119" s="957"/>
      <c r="CL119" s="852"/>
      <c r="CM119" s="867" t="s">
        <v>463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19700</v>
      </c>
      <c r="DH119" s="793"/>
      <c r="DI119" s="793"/>
      <c r="DJ119" s="793"/>
      <c r="DK119" s="794"/>
      <c r="DL119" s="795">
        <v>16317</v>
      </c>
      <c r="DM119" s="793"/>
      <c r="DN119" s="793"/>
      <c r="DO119" s="793"/>
      <c r="DP119" s="794"/>
      <c r="DQ119" s="795">
        <v>12934</v>
      </c>
      <c r="DR119" s="793"/>
      <c r="DS119" s="793"/>
      <c r="DT119" s="793"/>
      <c r="DU119" s="794"/>
      <c r="DV119" s="877">
        <v>0.3</v>
      </c>
      <c r="DW119" s="878"/>
      <c r="DX119" s="878"/>
      <c r="DY119" s="878"/>
      <c r="DZ119" s="879"/>
    </row>
    <row r="120" spans="1:130" s="226" customFormat="1" ht="26.25" customHeight="1" x14ac:dyDescent="0.2">
      <c r="A120" s="849"/>
      <c r="B120" s="850"/>
      <c r="C120" s="844" t="s">
        <v>440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129</v>
      </c>
      <c r="AB120" s="809"/>
      <c r="AC120" s="809"/>
      <c r="AD120" s="809"/>
      <c r="AE120" s="810"/>
      <c r="AF120" s="811" t="s">
        <v>129</v>
      </c>
      <c r="AG120" s="809"/>
      <c r="AH120" s="809"/>
      <c r="AI120" s="809"/>
      <c r="AJ120" s="810"/>
      <c r="AK120" s="811" t="s">
        <v>129</v>
      </c>
      <c r="AL120" s="809"/>
      <c r="AM120" s="809"/>
      <c r="AN120" s="809"/>
      <c r="AO120" s="810"/>
      <c r="AP120" s="853" t="s">
        <v>129</v>
      </c>
      <c r="AQ120" s="854"/>
      <c r="AR120" s="854"/>
      <c r="AS120" s="854"/>
      <c r="AT120" s="855"/>
      <c r="AU120" s="909" t="s">
        <v>464</v>
      </c>
      <c r="AV120" s="910"/>
      <c r="AW120" s="910"/>
      <c r="AX120" s="910"/>
      <c r="AY120" s="911"/>
      <c r="AZ120" s="889" t="s">
        <v>465</v>
      </c>
      <c r="BA120" s="837"/>
      <c r="BB120" s="837"/>
      <c r="BC120" s="837"/>
      <c r="BD120" s="837"/>
      <c r="BE120" s="837"/>
      <c r="BF120" s="837"/>
      <c r="BG120" s="837"/>
      <c r="BH120" s="837"/>
      <c r="BI120" s="837"/>
      <c r="BJ120" s="837"/>
      <c r="BK120" s="837"/>
      <c r="BL120" s="837"/>
      <c r="BM120" s="837"/>
      <c r="BN120" s="837"/>
      <c r="BO120" s="837"/>
      <c r="BP120" s="838"/>
      <c r="BQ120" s="890">
        <v>1535973</v>
      </c>
      <c r="BR120" s="871"/>
      <c r="BS120" s="871"/>
      <c r="BT120" s="871"/>
      <c r="BU120" s="871"/>
      <c r="BV120" s="871">
        <v>1523374</v>
      </c>
      <c r="BW120" s="871"/>
      <c r="BX120" s="871"/>
      <c r="BY120" s="871"/>
      <c r="BZ120" s="871"/>
      <c r="CA120" s="871">
        <v>2476808</v>
      </c>
      <c r="CB120" s="871"/>
      <c r="CC120" s="871"/>
      <c r="CD120" s="871"/>
      <c r="CE120" s="871"/>
      <c r="CF120" s="895">
        <v>62.6</v>
      </c>
      <c r="CG120" s="896"/>
      <c r="CH120" s="896"/>
      <c r="CI120" s="896"/>
      <c r="CJ120" s="896"/>
      <c r="CK120" s="897" t="s">
        <v>466</v>
      </c>
      <c r="CL120" s="881"/>
      <c r="CM120" s="881"/>
      <c r="CN120" s="881"/>
      <c r="CO120" s="882"/>
      <c r="CP120" s="901" t="s">
        <v>467</v>
      </c>
      <c r="CQ120" s="902"/>
      <c r="CR120" s="902"/>
      <c r="CS120" s="902"/>
      <c r="CT120" s="902"/>
      <c r="CU120" s="902"/>
      <c r="CV120" s="902"/>
      <c r="CW120" s="902"/>
      <c r="CX120" s="902"/>
      <c r="CY120" s="902"/>
      <c r="CZ120" s="902"/>
      <c r="DA120" s="902"/>
      <c r="DB120" s="902"/>
      <c r="DC120" s="902"/>
      <c r="DD120" s="902"/>
      <c r="DE120" s="902"/>
      <c r="DF120" s="903"/>
      <c r="DG120" s="890">
        <v>1174030</v>
      </c>
      <c r="DH120" s="871"/>
      <c r="DI120" s="871"/>
      <c r="DJ120" s="871"/>
      <c r="DK120" s="871"/>
      <c r="DL120" s="871">
        <v>1015584</v>
      </c>
      <c r="DM120" s="871"/>
      <c r="DN120" s="871"/>
      <c r="DO120" s="871"/>
      <c r="DP120" s="871"/>
      <c r="DQ120" s="871">
        <v>698167</v>
      </c>
      <c r="DR120" s="871"/>
      <c r="DS120" s="871"/>
      <c r="DT120" s="871"/>
      <c r="DU120" s="871"/>
      <c r="DV120" s="872">
        <v>17.600000000000001</v>
      </c>
      <c r="DW120" s="872"/>
      <c r="DX120" s="872"/>
      <c r="DY120" s="872"/>
      <c r="DZ120" s="873"/>
    </row>
    <row r="121" spans="1:130" s="226" customFormat="1" ht="26.25" customHeight="1" x14ac:dyDescent="0.2">
      <c r="A121" s="849"/>
      <c r="B121" s="850"/>
      <c r="C121" s="892" t="s">
        <v>468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129</v>
      </c>
      <c r="AB121" s="809"/>
      <c r="AC121" s="809"/>
      <c r="AD121" s="809"/>
      <c r="AE121" s="810"/>
      <c r="AF121" s="811" t="s">
        <v>129</v>
      </c>
      <c r="AG121" s="809"/>
      <c r="AH121" s="809"/>
      <c r="AI121" s="809"/>
      <c r="AJ121" s="810"/>
      <c r="AK121" s="811" t="s">
        <v>129</v>
      </c>
      <c r="AL121" s="809"/>
      <c r="AM121" s="809"/>
      <c r="AN121" s="809"/>
      <c r="AO121" s="810"/>
      <c r="AP121" s="853" t="s">
        <v>129</v>
      </c>
      <c r="AQ121" s="854"/>
      <c r="AR121" s="854"/>
      <c r="AS121" s="854"/>
      <c r="AT121" s="855"/>
      <c r="AU121" s="912"/>
      <c r="AV121" s="913"/>
      <c r="AW121" s="913"/>
      <c r="AX121" s="913"/>
      <c r="AY121" s="914"/>
      <c r="AZ121" s="844" t="s">
        <v>469</v>
      </c>
      <c r="BA121" s="781"/>
      <c r="BB121" s="781"/>
      <c r="BC121" s="781"/>
      <c r="BD121" s="781"/>
      <c r="BE121" s="781"/>
      <c r="BF121" s="781"/>
      <c r="BG121" s="781"/>
      <c r="BH121" s="781"/>
      <c r="BI121" s="781"/>
      <c r="BJ121" s="781"/>
      <c r="BK121" s="781"/>
      <c r="BL121" s="781"/>
      <c r="BM121" s="781"/>
      <c r="BN121" s="781"/>
      <c r="BO121" s="781"/>
      <c r="BP121" s="782"/>
      <c r="BQ121" s="845" t="s">
        <v>129</v>
      </c>
      <c r="BR121" s="846"/>
      <c r="BS121" s="846"/>
      <c r="BT121" s="846"/>
      <c r="BU121" s="846"/>
      <c r="BV121" s="846" t="s">
        <v>129</v>
      </c>
      <c r="BW121" s="846"/>
      <c r="BX121" s="846"/>
      <c r="BY121" s="846"/>
      <c r="BZ121" s="846"/>
      <c r="CA121" s="846" t="s">
        <v>129</v>
      </c>
      <c r="CB121" s="846"/>
      <c r="CC121" s="846"/>
      <c r="CD121" s="846"/>
      <c r="CE121" s="846"/>
      <c r="CF121" s="904" t="s">
        <v>129</v>
      </c>
      <c r="CG121" s="905"/>
      <c r="CH121" s="905"/>
      <c r="CI121" s="905"/>
      <c r="CJ121" s="905"/>
      <c r="CK121" s="898"/>
      <c r="CL121" s="884"/>
      <c r="CM121" s="884"/>
      <c r="CN121" s="884"/>
      <c r="CO121" s="885"/>
      <c r="CP121" s="864" t="s">
        <v>410</v>
      </c>
      <c r="CQ121" s="865"/>
      <c r="CR121" s="865"/>
      <c r="CS121" s="865"/>
      <c r="CT121" s="865"/>
      <c r="CU121" s="865"/>
      <c r="CV121" s="865"/>
      <c r="CW121" s="865"/>
      <c r="CX121" s="865"/>
      <c r="CY121" s="865"/>
      <c r="CZ121" s="865"/>
      <c r="DA121" s="865"/>
      <c r="DB121" s="865"/>
      <c r="DC121" s="865"/>
      <c r="DD121" s="865"/>
      <c r="DE121" s="865"/>
      <c r="DF121" s="866"/>
      <c r="DG121" s="845">
        <v>67051</v>
      </c>
      <c r="DH121" s="846"/>
      <c r="DI121" s="846"/>
      <c r="DJ121" s="846"/>
      <c r="DK121" s="846"/>
      <c r="DL121" s="846">
        <v>124510</v>
      </c>
      <c r="DM121" s="846"/>
      <c r="DN121" s="846"/>
      <c r="DO121" s="846"/>
      <c r="DP121" s="846"/>
      <c r="DQ121" s="846">
        <v>127991</v>
      </c>
      <c r="DR121" s="846"/>
      <c r="DS121" s="846"/>
      <c r="DT121" s="846"/>
      <c r="DU121" s="846"/>
      <c r="DV121" s="823">
        <v>3.2</v>
      </c>
      <c r="DW121" s="823"/>
      <c r="DX121" s="823"/>
      <c r="DY121" s="823"/>
      <c r="DZ121" s="824"/>
    </row>
    <row r="122" spans="1:130" s="226" customFormat="1" ht="26.25" customHeight="1" x14ac:dyDescent="0.2">
      <c r="A122" s="849"/>
      <c r="B122" s="850"/>
      <c r="C122" s="844" t="s">
        <v>450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129</v>
      </c>
      <c r="AB122" s="809"/>
      <c r="AC122" s="809"/>
      <c r="AD122" s="809"/>
      <c r="AE122" s="810"/>
      <c r="AF122" s="811" t="s">
        <v>129</v>
      </c>
      <c r="AG122" s="809"/>
      <c r="AH122" s="809"/>
      <c r="AI122" s="809"/>
      <c r="AJ122" s="810"/>
      <c r="AK122" s="811" t="s">
        <v>129</v>
      </c>
      <c r="AL122" s="809"/>
      <c r="AM122" s="809"/>
      <c r="AN122" s="809"/>
      <c r="AO122" s="810"/>
      <c r="AP122" s="853" t="s">
        <v>129</v>
      </c>
      <c r="AQ122" s="854"/>
      <c r="AR122" s="854"/>
      <c r="AS122" s="854"/>
      <c r="AT122" s="855"/>
      <c r="AU122" s="912"/>
      <c r="AV122" s="913"/>
      <c r="AW122" s="913"/>
      <c r="AX122" s="913"/>
      <c r="AY122" s="914"/>
      <c r="AZ122" s="867" t="s">
        <v>470</v>
      </c>
      <c r="BA122" s="868"/>
      <c r="BB122" s="868"/>
      <c r="BC122" s="868"/>
      <c r="BD122" s="868"/>
      <c r="BE122" s="868"/>
      <c r="BF122" s="868"/>
      <c r="BG122" s="868"/>
      <c r="BH122" s="868"/>
      <c r="BI122" s="868"/>
      <c r="BJ122" s="868"/>
      <c r="BK122" s="868"/>
      <c r="BL122" s="868"/>
      <c r="BM122" s="868"/>
      <c r="BN122" s="868"/>
      <c r="BO122" s="868"/>
      <c r="BP122" s="869"/>
      <c r="BQ122" s="908">
        <v>5344687</v>
      </c>
      <c r="BR122" s="874"/>
      <c r="BS122" s="874"/>
      <c r="BT122" s="874"/>
      <c r="BU122" s="874"/>
      <c r="BV122" s="874">
        <v>5363901</v>
      </c>
      <c r="BW122" s="874"/>
      <c r="BX122" s="874"/>
      <c r="BY122" s="874"/>
      <c r="BZ122" s="874"/>
      <c r="CA122" s="874">
        <v>5478907</v>
      </c>
      <c r="CB122" s="874"/>
      <c r="CC122" s="874"/>
      <c r="CD122" s="874"/>
      <c r="CE122" s="874"/>
      <c r="CF122" s="875">
        <v>138.5</v>
      </c>
      <c r="CG122" s="876"/>
      <c r="CH122" s="876"/>
      <c r="CI122" s="876"/>
      <c r="CJ122" s="876"/>
      <c r="CK122" s="898"/>
      <c r="CL122" s="884"/>
      <c r="CM122" s="884"/>
      <c r="CN122" s="884"/>
      <c r="CO122" s="885"/>
      <c r="CP122" s="864" t="s">
        <v>408</v>
      </c>
      <c r="CQ122" s="865"/>
      <c r="CR122" s="865"/>
      <c r="CS122" s="865"/>
      <c r="CT122" s="865"/>
      <c r="CU122" s="865"/>
      <c r="CV122" s="865"/>
      <c r="CW122" s="865"/>
      <c r="CX122" s="865"/>
      <c r="CY122" s="865"/>
      <c r="CZ122" s="865"/>
      <c r="DA122" s="865"/>
      <c r="DB122" s="865"/>
      <c r="DC122" s="865"/>
      <c r="DD122" s="865"/>
      <c r="DE122" s="865"/>
      <c r="DF122" s="866"/>
      <c r="DG122" s="845" t="s">
        <v>129</v>
      </c>
      <c r="DH122" s="846"/>
      <c r="DI122" s="846"/>
      <c r="DJ122" s="846"/>
      <c r="DK122" s="846"/>
      <c r="DL122" s="846" t="s">
        <v>129</v>
      </c>
      <c r="DM122" s="846"/>
      <c r="DN122" s="846"/>
      <c r="DO122" s="846"/>
      <c r="DP122" s="846"/>
      <c r="DQ122" s="846" t="s">
        <v>129</v>
      </c>
      <c r="DR122" s="846"/>
      <c r="DS122" s="846"/>
      <c r="DT122" s="846"/>
      <c r="DU122" s="846"/>
      <c r="DV122" s="823" t="s">
        <v>129</v>
      </c>
      <c r="DW122" s="823"/>
      <c r="DX122" s="823"/>
      <c r="DY122" s="823"/>
      <c r="DZ122" s="824"/>
    </row>
    <row r="123" spans="1:130" s="226" customFormat="1" ht="26.25" customHeight="1" x14ac:dyDescent="0.2">
      <c r="A123" s="849"/>
      <c r="B123" s="850"/>
      <c r="C123" s="844" t="s">
        <v>456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129</v>
      </c>
      <c r="AB123" s="809"/>
      <c r="AC123" s="809"/>
      <c r="AD123" s="809"/>
      <c r="AE123" s="810"/>
      <c r="AF123" s="811" t="s">
        <v>129</v>
      </c>
      <c r="AG123" s="809"/>
      <c r="AH123" s="809"/>
      <c r="AI123" s="809"/>
      <c r="AJ123" s="810"/>
      <c r="AK123" s="811" t="s">
        <v>129</v>
      </c>
      <c r="AL123" s="809"/>
      <c r="AM123" s="809"/>
      <c r="AN123" s="809"/>
      <c r="AO123" s="810"/>
      <c r="AP123" s="853" t="s">
        <v>129</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471</v>
      </c>
      <c r="BP123" s="907"/>
      <c r="BQ123" s="861">
        <v>6880660</v>
      </c>
      <c r="BR123" s="862"/>
      <c r="BS123" s="862"/>
      <c r="BT123" s="862"/>
      <c r="BU123" s="862"/>
      <c r="BV123" s="862">
        <v>6887275</v>
      </c>
      <c r="BW123" s="862"/>
      <c r="BX123" s="862"/>
      <c r="BY123" s="862"/>
      <c r="BZ123" s="862"/>
      <c r="CA123" s="862">
        <v>7955715</v>
      </c>
      <c r="CB123" s="862"/>
      <c r="CC123" s="862"/>
      <c r="CD123" s="862"/>
      <c r="CE123" s="862"/>
      <c r="CF123" s="777"/>
      <c r="CG123" s="778"/>
      <c r="CH123" s="778"/>
      <c r="CI123" s="778"/>
      <c r="CJ123" s="863"/>
      <c r="CK123" s="898"/>
      <c r="CL123" s="884"/>
      <c r="CM123" s="884"/>
      <c r="CN123" s="884"/>
      <c r="CO123" s="885"/>
      <c r="CP123" s="864" t="s">
        <v>409</v>
      </c>
      <c r="CQ123" s="865"/>
      <c r="CR123" s="865"/>
      <c r="CS123" s="865"/>
      <c r="CT123" s="865"/>
      <c r="CU123" s="865"/>
      <c r="CV123" s="865"/>
      <c r="CW123" s="865"/>
      <c r="CX123" s="865"/>
      <c r="CY123" s="865"/>
      <c r="CZ123" s="865"/>
      <c r="DA123" s="865"/>
      <c r="DB123" s="865"/>
      <c r="DC123" s="865"/>
      <c r="DD123" s="865"/>
      <c r="DE123" s="865"/>
      <c r="DF123" s="866"/>
      <c r="DG123" s="808" t="s">
        <v>129</v>
      </c>
      <c r="DH123" s="809"/>
      <c r="DI123" s="809"/>
      <c r="DJ123" s="809"/>
      <c r="DK123" s="810"/>
      <c r="DL123" s="811" t="s">
        <v>129</v>
      </c>
      <c r="DM123" s="809"/>
      <c r="DN123" s="809"/>
      <c r="DO123" s="809"/>
      <c r="DP123" s="810"/>
      <c r="DQ123" s="811" t="s">
        <v>129</v>
      </c>
      <c r="DR123" s="809"/>
      <c r="DS123" s="809"/>
      <c r="DT123" s="809"/>
      <c r="DU123" s="810"/>
      <c r="DV123" s="853" t="s">
        <v>129</v>
      </c>
      <c r="DW123" s="854"/>
      <c r="DX123" s="854"/>
      <c r="DY123" s="854"/>
      <c r="DZ123" s="855"/>
    </row>
    <row r="124" spans="1:130" s="226" customFormat="1" ht="26.25" customHeight="1" thickBot="1" x14ac:dyDescent="0.25">
      <c r="A124" s="849"/>
      <c r="B124" s="850"/>
      <c r="C124" s="844" t="s">
        <v>459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129</v>
      </c>
      <c r="AB124" s="809"/>
      <c r="AC124" s="809"/>
      <c r="AD124" s="809"/>
      <c r="AE124" s="810"/>
      <c r="AF124" s="811" t="s">
        <v>129</v>
      </c>
      <c r="AG124" s="809"/>
      <c r="AH124" s="809"/>
      <c r="AI124" s="809"/>
      <c r="AJ124" s="810"/>
      <c r="AK124" s="811" t="s">
        <v>129</v>
      </c>
      <c r="AL124" s="809"/>
      <c r="AM124" s="809"/>
      <c r="AN124" s="809"/>
      <c r="AO124" s="810"/>
      <c r="AP124" s="853" t="s">
        <v>129</v>
      </c>
      <c r="AQ124" s="854"/>
      <c r="AR124" s="854"/>
      <c r="AS124" s="854"/>
      <c r="AT124" s="855"/>
      <c r="AU124" s="856" t="s">
        <v>472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59.9</v>
      </c>
      <c r="BR124" s="860"/>
      <c r="BS124" s="860"/>
      <c r="BT124" s="860"/>
      <c r="BU124" s="860"/>
      <c r="BV124" s="860">
        <v>57.1</v>
      </c>
      <c r="BW124" s="860"/>
      <c r="BX124" s="860"/>
      <c r="BY124" s="860"/>
      <c r="BZ124" s="860"/>
      <c r="CA124" s="860">
        <v>23.8</v>
      </c>
      <c r="CB124" s="860"/>
      <c r="CC124" s="860"/>
      <c r="CD124" s="860"/>
      <c r="CE124" s="860"/>
      <c r="CF124" s="755"/>
      <c r="CG124" s="756"/>
      <c r="CH124" s="756"/>
      <c r="CI124" s="756"/>
      <c r="CJ124" s="891"/>
      <c r="CK124" s="899"/>
      <c r="CL124" s="899"/>
      <c r="CM124" s="899"/>
      <c r="CN124" s="899"/>
      <c r="CO124" s="900"/>
      <c r="CP124" s="864" t="s">
        <v>473</v>
      </c>
      <c r="CQ124" s="865"/>
      <c r="CR124" s="865"/>
      <c r="CS124" s="865"/>
      <c r="CT124" s="865"/>
      <c r="CU124" s="865"/>
      <c r="CV124" s="865"/>
      <c r="CW124" s="865"/>
      <c r="CX124" s="865"/>
      <c r="CY124" s="865"/>
      <c r="CZ124" s="865"/>
      <c r="DA124" s="865"/>
      <c r="DB124" s="865"/>
      <c r="DC124" s="865"/>
      <c r="DD124" s="865"/>
      <c r="DE124" s="865"/>
      <c r="DF124" s="866"/>
      <c r="DG124" s="792" t="s">
        <v>129</v>
      </c>
      <c r="DH124" s="793"/>
      <c r="DI124" s="793"/>
      <c r="DJ124" s="793"/>
      <c r="DK124" s="794"/>
      <c r="DL124" s="795" t="s">
        <v>129</v>
      </c>
      <c r="DM124" s="793"/>
      <c r="DN124" s="793"/>
      <c r="DO124" s="793"/>
      <c r="DP124" s="794"/>
      <c r="DQ124" s="795" t="s">
        <v>129</v>
      </c>
      <c r="DR124" s="793"/>
      <c r="DS124" s="793"/>
      <c r="DT124" s="793"/>
      <c r="DU124" s="794"/>
      <c r="DV124" s="877" t="s">
        <v>129</v>
      </c>
      <c r="DW124" s="878"/>
      <c r="DX124" s="878"/>
      <c r="DY124" s="878"/>
      <c r="DZ124" s="879"/>
    </row>
    <row r="125" spans="1:130" s="226" customFormat="1" ht="26.25" customHeight="1" x14ac:dyDescent="0.2">
      <c r="A125" s="849"/>
      <c r="B125" s="850"/>
      <c r="C125" s="844" t="s">
        <v>461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129</v>
      </c>
      <c r="AB125" s="809"/>
      <c r="AC125" s="809"/>
      <c r="AD125" s="809"/>
      <c r="AE125" s="810"/>
      <c r="AF125" s="811" t="s">
        <v>129</v>
      </c>
      <c r="AG125" s="809"/>
      <c r="AH125" s="809"/>
      <c r="AI125" s="809"/>
      <c r="AJ125" s="810"/>
      <c r="AK125" s="811" t="s">
        <v>129</v>
      </c>
      <c r="AL125" s="809"/>
      <c r="AM125" s="809"/>
      <c r="AN125" s="809"/>
      <c r="AO125" s="810"/>
      <c r="AP125" s="853" t="s">
        <v>129</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474</v>
      </c>
      <c r="CL125" s="881"/>
      <c r="CM125" s="881"/>
      <c r="CN125" s="881"/>
      <c r="CO125" s="882"/>
      <c r="CP125" s="889" t="s">
        <v>475</v>
      </c>
      <c r="CQ125" s="837"/>
      <c r="CR125" s="837"/>
      <c r="CS125" s="837"/>
      <c r="CT125" s="837"/>
      <c r="CU125" s="837"/>
      <c r="CV125" s="837"/>
      <c r="CW125" s="837"/>
      <c r="CX125" s="837"/>
      <c r="CY125" s="837"/>
      <c r="CZ125" s="837"/>
      <c r="DA125" s="837"/>
      <c r="DB125" s="837"/>
      <c r="DC125" s="837"/>
      <c r="DD125" s="837"/>
      <c r="DE125" s="837"/>
      <c r="DF125" s="838"/>
      <c r="DG125" s="890" t="s">
        <v>129</v>
      </c>
      <c r="DH125" s="871"/>
      <c r="DI125" s="871"/>
      <c r="DJ125" s="871"/>
      <c r="DK125" s="871"/>
      <c r="DL125" s="871" t="s">
        <v>129</v>
      </c>
      <c r="DM125" s="871"/>
      <c r="DN125" s="871"/>
      <c r="DO125" s="871"/>
      <c r="DP125" s="871"/>
      <c r="DQ125" s="871" t="s">
        <v>129</v>
      </c>
      <c r="DR125" s="871"/>
      <c r="DS125" s="871"/>
      <c r="DT125" s="871"/>
      <c r="DU125" s="871"/>
      <c r="DV125" s="872" t="s">
        <v>129</v>
      </c>
      <c r="DW125" s="872"/>
      <c r="DX125" s="872"/>
      <c r="DY125" s="872"/>
      <c r="DZ125" s="873"/>
    </row>
    <row r="126" spans="1:130" s="226" customFormat="1" ht="26.25" customHeight="1" thickBot="1" x14ac:dyDescent="0.25">
      <c r="A126" s="849"/>
      <c r="B126" s="850"/>
      <c r="C126" s="844" t="s">
        <v>463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37547</v>
      </c>
      <c r="AB126" s="809"/>
      <c r="AC126" s="809"/>
      <c r="AD126" s="809"/>
      <c r="AE126" s="810"/>
      <c r="AF126" s="811">
        <v>37548</v>
      </c>
      <c r="AG126" s="809"/>
      <c r="AH126" s="809"/>
      <c r="AI126" s="809"/>
      <c r="AJ126" s="810"/>
      <c r="AK126" s="811">
        <v>37549</v>
      </c>
      <c r="AL126" s="809"/>
      <c r="AM126" s="809"/>
      <c r="AN126" s="809"/>
      <c r="AO126" s="810"/>
      <c r="AP126" s="853">
        <v>0.9</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476</v>
      </c>
      <c r="CQ126" s="781"/>
      <c r="CR126" s="781"/>
      <c r="CS126" s="781"/>
      <c r="CT126" s="781"/>
      <c r="CU126" s="781"/>
      <c r="CV126" s="781"/>
      <c r="CW126" s="781"/>
      <c r="CX126" s="781"/>
      <c r="CY126" s="781"/>
      <c r="CZ126" s="781"/>
      <c r="DA126" s="781"/>
      <c r="DB126" s="781"/>
      <c r="DC126" s="781"/>
      <c r="DD126" s="781"/>
      <c r="DE126" s="781"/>
      <c r="DF126" s="782"/>
      <c r="DG126" s="845" t="s">
        <v>129</v>
      </c>
      <c r="DH126" s="846"/>
      <c r="DI126" s="846"/>
      <c r="DJ126" s="846"/>
      <c r="DK126" s="846"/>
      <c r="DL126" s="846" t="s">
        <v>129</v>
      </c>
      <c r="DM126" s="846"/>
      <c r="DN126" s="846"/>
      <c r="DO126" s="846"/>
      <c r="DP126" s="846"/>
      <c r="DQ126" s="846" t="s">
        <v>129</v>
      </c>
      <c r="DR126" s="846"/>
      <c r="DS126" s="846"/>
      <c r="DT126" s="846"/>
      <c r="DU126" s="846"/>
      <c r="DV126" s="823" t="s">
        <v>129</v>
      </c>
      <c r="DW126" s="823"/>
      <c r="DX126" s="823"/>
      <c r="DY126" s="823"/>
      <c r="DZ126" s="824"/>
    </row>
    <row r="127" spans="1:130" s="226" customFormat="1" ht="26.25" customHeight="1" x14ac:dyDescent="0.2">
      <c r="A127" s="851"/>
      <c r="B127" s="852"/>
      <c r="C127" s="867" t="s">
        <v>477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129</v>
      </c>
      <c r="AB127" s="809"/>
      <c r="AC127" s="809"/>
      <c r="AD127" s="809"/>
      <c r="AE127" s="810"/>
      <c r="AF127" s="811" t="s">
        <v>129</v>
      </c>
      <c r="AG127" s="809"/>
      <c r="AH127" s="809"/>
      <c r="AI127" s="809"/>
      <c r="AJ127" s="810"/>
      <c r="AK127" s="811" t="s">
        <v>129</v>
      </c>
      <c r="AL127" s="809"/>
      <c r="AM127" s="809"/>
      <c r="AN127" s="809"/>
      <c r="AO127" s="810"/>
      <c r="AP127" s="853" t="s">
        <v>129</v>
      </c>
      <c r="AQ127" s="854"/>
      <c r="AR127" s="854"/>
      <c r="AS127" s="854"/>
      <c r="AT127" s="855"/>
      <c r="AU127" s="228"/>
      <c r="AV127" s="228"/>
      <c r="AW127" s="228"/>
      <c r="AX127" s="870" t="s">
        <v>478</v>
      </c>
      <c r="AY127" s="841"/>
      <c r="AZ127" s="841"/>
      <c r="BA127" s="841"/>
      <c r="BB127" s="841"/>
      <c r="BC127" s="841"/>
      <c r="BD127" s="841"/>
      <c r="BE127" s="842"/>
      <c r="BF127" s="840" t="s">
        <v>479</v>
      </c>
      <c r="BG127" s="841"/>
      <c r="BH127" s="841"/>
      <c r="BI127" s="841"/>
      <c r="BJ127" s="841"/>
      <c r="BK127" s="841"/>
      <c r="BL127" s="842"/>
      <c r="BM127" s="840" t="s">
        <v>480</v>
      </c>
      <c r="BN127" s="841"/>
      <c r="BO127" s="841"/>
      <c r="BP127" s="841"/>
      <c r="BQ127" s="841"/>
      <c r="BR127" s="841"/>
      <c r="BS127" s="842"/>
      <c r="BT127" s="840" t="s">
        <v>481</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482</v>
      </c>
      <c r="CQ127" s="781"/>
      <c r="CR127" s="781"/>
      <c r="CS127" s="781"/>
      <c r="CT127" s="781"/>
      <c r="CU127" s="781"/>
      <c r="CV127" s="781"/>
      <c r="CW127" s="781"/>
      <c r="CX127" s="781"/>
      <c r="CY127" s="781"/>
      <c r="CZ127" s="781"/>
      <c r="DA127" s="781"/>
      <c r="DB127" s="781"/>
      <c r="DC127" s="781"/>
      <c r="DD127" s="781"/>
      <c r="DE127" s="781"/>
      <c r="DF127" s="782"/>
      <c r="DG127" s="845" t="s">
        <v>129</v>
      </c>
      <c r="DH127" s="846"/>
      <c r="DI127" s="846"/>
      <c r="DJ127" s="846"/>
      <c r="DK127" s="846"/>
      <c r="DL127" s="846" t="s">
        <v>129</v>
      </c>
      <c r="DM127" s="846"/>
      <c r="DN127" s="846"/>
      <c r="DO127" s="846"/>
      <c r="DP127" s="846"/>
      <c r="DQ127" s="846" t="s">
        <v>129</v>
      </c>
      <c r="DR127" s="846"/>
      <c r="DS127" s="846"/>
      <c r="DT127" s="846"/>
      <c r="DU127" s="846"/>
      <c r="DV127" s="823" t="s">
        <v>129</v>
      </c>
      <c r="DW127" s="823"/>
      <c r="DX127" s="823"/>
      <c r="DY127" s="823"/>
      <c r="DZ127" s="824"/>
    </row>
    <row r="128" spans="1:130" s="226" customFormat="1" ht="26.25" customHeight="1" thickBot="1" x14ac:dyDescent="0.25">
      <c r="A128" s="825" t="s">
        <v>483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484</v>
      </c>
      <c r="X128" s="827"/>
      <c r="Y128" s="827"/>
      <c r="Z128" s="828"/>
      <c r="AA128" s="829" t="s">
        <v>129</v>
      </c>
      <c r="AB128" s="830"/>
      <c r="AC128" s="830"/>
      <c r="AD128" s="830"/>
      <c r="AE128" s="831"/>
      <c r="AF128" s="832" t="s">
        <v>129</v>
      </c>
      <c r="AG128" s="830"/>
      <c r="AH128" s="830"/>
      <c r="AI128" s="830"/>
      <c r="AJ128" s="831"/>
      <c r="AK128" s="832" t="s">
        <v>129</v>
      </c>
      <c r="AL128" s="830"/>
      <c r="AM128" s="830"/>
      <c r="AN128" s="830"/>
      <c r="AO128" s="831"/>
      <c r="AP128" s="833"/>
      <c r="AQ128" s="834"/>
      <c r="AR128" s="834"/>
      <c r="AS128" s="834"/>
      <c r="AT128" s="835"/>
      <c r="AU128" s="228"/>
      <c r="AV128" s="228"/>
      <c r="AW128" s="228"/>
      <c r="AX128" s="836" t="s">
        <v>485</v>
      </c>
      <c r="AY128" s="837"/>
      <c r="AZ128" s="837"/>
      <c r="BA128" s="837"/>
      <c r="BB128" s="837"/>
      <c r="BC128" s="837"/>
      <c r="BD128" s="837"/>
      <c r="BE128" s="838"/>
      <c r="BF128" s="815" t="s">
        <v>129</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486</v>
      </c>
      <c r="CQ128" s="759"/>
      <c r="CR128" s="759"/>
      <c r="CS128" s="759"/>
      <c r="CT128" s="759"/>
      <c r="CU128" s="759"/>
      <c r="CV128" s="759"/>
      <c r="CW128" s="759"/>
      <c r="CX128" s="759"/>
      <c r="CY128" s="759"/>
      <c r="CZ128" s="759"/>
      <c r="DA128" s="759"/>
      <c r="DB128" s="759"/>
      <c r="DC128" s="759"/>
      <c r="DD128" s="759"/>
      <c r="DE128" s="759"/>
      <c r="DF128" s="760"/>
      <c r="DG128" s="819" t="s">
        <v>129</v>
      </c>
      <c r="DH128" s="820"/>
      <c r="DI128" s="820"/>
      <c r="DJ128" s="820"/>
      <c r="DK128" s="820"/>
      <c r="DL128" s="820" t="s">
        <v>129</v>
      </c>
      <c r="DM128" s="820"/>
      <c r="DN128" s="820"/>
      <c r="DO128" s="820"/>
      <c r="DP128" s="820"/>
      <c r="DQ128" s="820" t="s">
        <v>129</v>
      </c>
      <c r="DR128" s="820"/>
      <c r="DS128" s="820"/>
      <c r="DT128" s="820"/>
      <c r="DU128" s="820"/>
      <c r="DV128" s="821" t="s">
        <v>129</v>
      </c>
      <c r="DW128" s="821"/>
      <c r="DX128" s="821"/>
      <c r="DY128" s="821"/>
      <c r="DZ128" s="822"/>
    </row>
    <row r="129" spans="1:131" s="226" customFormat="1" ht="26.25" customHeight="1" x14ac:dyDescent="0.2">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487</v>
      </c>
      <c r="X129" s="806"/>
      <c r="Y129" s="806"/>
      <c r="Z129" s="807"/>
      <c r="AA129" s="808">
        <v>3894901</v>
      </c>
      <c r="AB129" s="809"/>
      <c r="AC129" s="809"/>
      <c r="AD129" s="809"/>
      <c r="AE129" s="810"/>
      <c r="AF129" s="811">
        <v>4076157</v>
      </c>
      <c r="AG129" s="809"/>
      <c r="AH129" s="809"/>
      <c r="AI129" s="809"/>
      <c r="AJ129" s="810"/>
      <c r="AK129" s="811">
        <v>4400982</v>
      </c>
      <c r="AL129" s="809"/>
      <c r="AM129" s="809"/>
      <c r="AN129" s="809"/>
      <c r="AO129" s="810"/>
      <c r="AP129" s="812"/>
      <c r="AQ129" s="813"/>
      <c r="AR129" s="813"/>
      <c r="AS129" s="813"/>
      <c r="AT129" s="814"/>
      <c r="AU129" s="229"/>
      <c r="AV129" s="229"/>
      <c r="AW129" s="229"/>
      <c r="AX129" s="780" t="s">
        <v>488</v>
      </c>
      <c r="AY129" s="781"/>
      <c r="AZ129" s="781"/>
      <c r="BA129" s="781"/>
      <c r="BB129" s="781"/>
      <c r="BC129" s="781"/>
      <c r="BD129" s="781"/>
      <c r="BE129" s="782"/>
      <c r="BF129" s="799" t="s">
        <v>129</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3" t="s">
        <v>489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490</v>
      </c>
      <c r="X130" s="806"/>
      <c r="Y130" s="806"/>
      <c r="Z130" s="807"/>
      <c r="AA130" s="808">
        <v>443582</v>
      </c>
      <c r="AB130" s="809"/>
      <c r="AC130" s="809"/>
      <c r="AD130" s="809"/>
      <c r="AE130" s="810"/>
      <c r="AF130" s="811">
        <v>446007</v>
      </c>
      <c r="AG130" s="809"/>
      <c r="AH130" s="809"/>
      <c r="AI130" s="809"/>
      <c r="AJ130" s="810"/>
      <c r="AK130" s="811">
        <v>444479</v>
      </c>
      <c r="AL130" s="809"/>
      <c r="AM130" s="809"/>
      <c r="AN130" s="809"/>
      <c r="AO130" s="810"/>
      <c r="AP130" s="812"/>
      <c r="AQ130" s="813"/>
      <c r="AR130" s="813"/>
      <c r="AS130" s="813"/>
      <c r="AT130" s="814"/>
      <c r="AU130" s="229"/>
      <c r="AV130" s="229"/>
      <c r="AW130" s="229"/>
      <c r="AX130" s="780" t="s">
        <v>491</v>
      </c>
      <c r="AY130" s="781"/>
      <c r="AZ130" s="781"/>
      <c r="BA130" s="781"/>
      <c r="BB130" s="781"/>
      <c r="BC130" s="781"/>
      <c r="BD130" s="781"/>
      <c r="BE130" s="782"/>
      <c r="BF130" s="783">
        <v>5.0999999999999996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492</v>
      </c>
      <c r="X131" s="790"/>
      <c r="Y131" s="790"/>
      <c r="Z131" s="791"/>
      <c r="AA131" s="792">
        <v>3451319</v>
      </c>
      <c r="AB131" s="793"/>
      <c r="AC131" s="793"/>
      <c r="AD131" s="793"/>
      <c r="AE131" s="794"/>
      <c r="AF131" s="795">
        <v>3630150</v>
      </c>
      <c r="AG131" s="793"/>
      <c r="AH131" s="793"/>
      <c r="AI131" s="793"/>
      <c r="AJ131" s="794"/>
      <c r="AK131" s="795">
        <v>3956503</v>
      </c>
      <c r="AL131" s="793"/>
      <c r="AM131" s="793"/>
      <c r="AN131" s="793"/>
      <c r="AO131" s="794"/>
      <c r="AP131" s="796"/>
      <c r="AQ131" s="797"/>
      <c r="AR131" s="797"/>
      <c r="AS131" s="797"/>
      <c r="AT131" s="798"/>
      <c r="AU131" s="229"/>
      <c r="AV131" s="229"/>
      <c r="AW131" s="229"/>
      <c r="AX131" s="758" t="s">
        <v>493</v>
      </c>
      <c r="AY131" s="759"/>
      <c r="AZ131" s="759"/>
      <c r="BA131" s="759"/>
      <c r="BB131" s="759"/>
      <c r="BC131" s="759"/>
      <c r="BD131" s="759"/>
      <c r="BE131" s="760"/>
      <c r="BF131" s="761">
        <v>23.8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7" t="s">
        <v>494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495</v>
      </c>
      <c r="W132" s="771"/>
      <c r="X132" s="771"/>
      <c r="Y132" s="771"/>
      <c r="Z132" s="772"/>
      <c r="AA132" s="773">
        <v>5.8568043120000004</v>
      </c>
      <c r="AB132" s="774"/>
      <c r="AC132" s="774"/>
      <c r="AD132" s="774"/>
      <c r="AE132" s="775"/>
      <c r="AF132" s="776">
        <v>5.8589865430000003</v>
      </c>
      <c r="AG132" s="774"/>
      <c r="AH132" s="774"/>
      <c r="AI132" s="774"/>
      <c r="AJ132" s="775"/>
      <c r="AK132" s="776">
        <v>3.6540854390000002</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496</v>
      </c>
      <c r="W133" s="750"/>
      <c r="X133" s="750"/>
      <c r="Y133" s="750"/>
      <c r="Z133" s="751"/>
      <c r="AA133" s="752">
        <v>6.1</v>
      </c>
      <c r="AB133" s="753"/>
      <c r="AC133" s="753"/>
      <c r="AD133" s="753"/>
      <c r="AE133" s="754"/>
      <c r="AF133" s="752">
        <v>6</v>
      </c>
      <c r="AG133" s="753"/>
      <c r="AH133" s="753"/>
      <c r="AI133" s="753"/>
      <c r="AJ133" s="754"/>
      <c r="AK133" s="752">
        <v>5.0999999999999996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fjuY+WtUvy0t5lQOqCozXEozt6BeULtT/HLO0e1+3C7WTMpgaYho3wkVPGZZybzaU2pTkDVfCRLmtDm1bpYQ==" saltValue="XMQOMcwX9anDOwwxyLsq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0ogINeLQiF16s1ZnM32cM8+XjKSotHOGIp3+RDRjhwNXE0NAYlIIWQglGXXT8tYicm9bX8vRVjnFQjzQY7noRg==" saltValue="cA3RB26h3MyD3+tuejJI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Bnm+onrV9jx27yPWVxjwup5ioHPhoPsAeTHSFhXEiLyxTByLxcobV3y9bQybvgsUI5x2Tplo1tGiJRs1idSPA==" saltValue="7YHQvGf7lvrUlv7Mx4qo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500</v>
      </c>
      <c r="AP7" s="268"/>
      <c r="AQ7" s="269" t="s">
        <v>501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502</v>
      </c>
      <c r="AQ8" s="275" t="s">
        <v>503</v>
      </c>
      <c r="AR8" s="276" t="s">
        <v>504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505</v>
      </c>
      <c r="AL9" s="1160"/>
      <c r="AM9" s="1160"/>
      <c r="AN9" s="1161"/>
      <c r="AO9" s="277">
        <v>1091678</v>
      </c>
      <c r="AP9" s="277">
        <v>59376</v>
      </c>
      <c r="AQ9" s="278">
        <v>91900</v>
      </c>
      <c r="AR9" s="279">
        <v>-35.4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506</v>
      </c>
      <c r="AL10" s="1160"/>
      <c r="AM10" s="1160"/>
      <c r="AN10" s="1161"/>
      <c r="AO10" s="280">
        <v>9301</v>
      </c>
      <c r="AP10" s="280">
        <v>506</v>
      </c>
      <c r="AQ10" s="281">
        <v>11848</v>
      </c>
      <c r="AR10" s="282">
        <v>-95.7</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507</v>
      </c>
      <c r="AL11" s="1160"/>
      <c r="AM11" s="1160"/>
      <c r="AN11" s="1161"/>
      <c r="AO11" s="280" t="s">
        <v>508</v>
      </c>
      <c r="AP11" s="280" t="s">
        <v>508</v>
      </c>
      <c r="AQ11" s="281">
        <v>323</v>
      </c>
      <c r="AR11" s="282" t="s">
        <v>508</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509</v>
      </c>
      <c r="AL12" s="1160"/>
      <c r="AM12" s="1160"/>
      <c r="AN12" s="1161"/>
      <c r="AO12" s="280" t="s">
        <v>508</v>
      </c>
      <c r="AP12" s="280" t="s">
        <v>508</v>
      </c>
      <c r="AQ12" s="281">
        <v>21</v>
      </c>
      <c r="AR12" s="282" t="s">
        <v>508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510</v>
      </c>
      <c r="AL13" s="1160"/>
      <c r="AM13" s="1160"/>
      <c r="AN13" s="1161"/>
      <c r="AO13" s="280">
        <v>22960</v>
      </c>
      <c r="AP13" s="280">
        <v>1249</v>
      </c>
      <c r="AQ13" s="281">
        <v>3646</v>
      </c>
      <c r="AR13" s="282">
        <v>-65.7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511</v>
      </c>
      <c r="AL14" s="1160"/>
      <c r="AM14" s="1160"/>
      <c r="AN14" s="1161"/>
      <c r="AO14" s="280">
        <v>28041</v>
      </c>
      <c r="AP14" s="280">
        <v>1525</v>
      </c>
      <c r="AQ14" s="281">
        <v>1700</v>
      </c>
      <c r="AR14" s="282">
        <v>-10.3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512</v>
      </c>
      <c r="AL15" s="1163"/>
      <c r="AM15" s="1163"/>
      <c r="AN15" s="1164"/>
      <c r="AO15" s="280">
        <v>-100548</v>
      </c>
      <c r="AP15" s="280">
        <v>-5469</v>
      </c>
      <c r="AQ15" s="281">
        <v>-7027</v>
      </c>
      <c r="AR15" s="282">
        <v>-22.2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1051432</v>
      </c>
      <c r="AP16" s="280">
        <v>57187</v>
      </c>
      <c r="AQ16" s="281">
        <v>102411</v>
      </c>
      <c r="AR16" s="282">
        <v>-44.2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517</v>
      </c>
      <c r="AL21" s="1166"/>
      <c r="AM21" s="1166"/>
      <c r="AN21" s="1167"/>
      <c r="AO21" s="293">
        <v>6.2</v>
      </c>
      <c r="AP21" s="294">
        <v>9.23</v>
      </c>
      <c r="AQ21" s="295">
        <v>-3.03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518</v>
      </c>
      <c r="AL22" s="1166"/>
      <c r="AM22" s="1166"/>
      <c r="AN22" s="1167"/>
      <c r="AO22" s="298">
        <v>99.7</v>
      </c>
      <c r="AP22" s="299">
        <v>96.8</v>
      </c>
      <c r="AQ22" s="300">
        <v>2.9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8" t="s">
        <v>519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ht="13.2" x14ac:dyDescent="0.2">
      <c r="A27" s="305"/>
      <c r="AO27" s="258"/>
      <c r="AP27" s="258"/>
      <c r="AQ27" s="258"/>
      <c r="AR27" s="258"/>
      <c r="AS27" s="258"/>
      <c r="AT27" s="258"/>
    </row>
    <row r="28" spans="1:46" ht="16.2" x14ac:dyDescent="0.2">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500</v>
      </c>
      <c r="AP30" s="268"/>
      <c r="AQ30" s="269" t="s">
        <v>501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502</v>
      </c>
      <c r="AQ31" s="275" t="s">
        <v>503</v>
      </c>
      <c r="AR31" s="276" t="s">
        <v>504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522</v>
      </c>
      <c r="AL32" s="1150"/>
      <c r="AM32" s="1150"/>
      <c r="AN32" s="1151"/>
      <c r="AO32" s="308">
        <v>471258</v>
      </c>
      <c r="AP32" s="308">
        <v>25631</v>
      </c>
      <c r="AQ32" s="309">
        <v>50517</v>
      </c>
      <c r="AR32" s="310">
        <v>-49.3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523</v>
      </c>
      <c r="AL33" s="1150"/>
      <c r="AM33" s="1150"/>
      <c r="AN33" s="1151"/>
      <c r="AO33" s="308" t="s">
        <v>508</v>
      </c>
      <c r="AP33" s="308" t="s">
        <v>508</v>
      </c>
      <c r="AQ33" s="309" t="s">
        <v>508</v>
      </c>
      <c r="AR33" s="310" t="s">
        <v>508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524</v>
      </c>
      <c r="AL34" s="1150"/>
      <c r="AM34" s="1150"/>
      <c r="AN34" s="1151"/>
      <c r="AO34" s="308" t="s">
        <v>508</v>
      </c>
      <c r="AP34" s="308" t="s">
        <v>508</v>
      </c>
      <c r="AQ34" s="309">
        <v>23</v>
      </c>
      <c r="AR34" s="310" t="s">
        <v>508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525</v>
      </c>
      <c r="AL35" s="1150"/>
      <c r="AM35" s="1150"/>
      <c r="AN35" s="1151"/>
      <c r="AO35" s="308">
        <v>66541</v>
      </c>
      <c r="AP35" s="308">
        <v>3619</v>
      </c>
      <c r="AQ35" s="309">
        <v>15430</v>
      </c>
      <c r="AR35" s="310">
        <v>-76.5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526</v>
      </c>
      <c r="AL36" s="1150"/>
      <c r="AM36" s="1150"/>
      <c r="AN36" s="1151"/>
      <c r="AO36" s="308">
        <v>13705</v>
      </c>
      <c r="AP36" s="308">
        <v>745</v>
      </c>
      <c r="AQ36" s="309">
        <v>2664</v>
      </c>
      <c r="AR36" s="310">
        <v>-72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527</v>
      </c>
      <c r="AL37" s="1150"/>
      <c r="AM37" s="1150"/>
      <c r="AN37" s="1151"/>
      <c r="AO37" s="308">
        <v>37549</v>
      </c>
      <c r="AP37" s="308">
        <v>2042</v>
      </c>
      <c r="AQ37" s="309">
        <v>451</v>
      </c>
      <c r="AR37" s="310">
        <v>352.8</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528</v>
      </c>
      <c r="AL38" s="1153"/>
      <c r="AM38" s="1153"/>
      <c r="AN38" s="1154"/>
      <c r="AO38" s="311" t="s">
        <v>508</v>
      </c>
      <c r="AP38" s="311" t="s">
        <v>508</v>
      </c>
      <c r="AQ38" s="312">
        <v>4</v>
      </c>
      <c r="AR38" s="300" t="s">
        <v>508</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529</v>
      </c>
      <c r="AL39" s="1153"/>
      <c r="AM39" s="1153"/>
      <c r="AN39" s="1154"/>
      <c r="AO39" s="308" t="s">
        <v>508</v>
      </c>
      <c r="AP39" s="308" t="s">
        <v>508</v>
      </c>
      <c r="AQ39" s="309">
        <v>-3528</v>
      </c>
      <c r="AR39" s="310" t="s">
        <v>508</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530</v>
      </c>
      <c r="AL40" s="1150"/>
      <c r="AM40" s="1150"/>
      <c r="AN40" s="1151"/>
      <c r="AO40" s="308">
        <v>-444479</v>
      </c>
      <c r="AP40" s="308">
        <v>-24175</v>
      </c>
      <c r="AQ40" s="309">
        <v>-45748</v>
      </c>
      <c r="AR40" s="310">
        <v>-47.2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301</v>
      </c>
      <c r="AL41" s="1156"/>
      <c r="AM41" s="1156"/>
      <c r="AN41" s="1157"/>
      <c r="AO41" s="308">
        <v>144574</v>
      </c>
      <c r="AP41" s="308">
        <v>7863</v>
      </c>
      <c r="AQ41" s="309">
        <v>19813</v>
      </c>
      <c r="AR41" s="310">
        <v>-60.3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500</v>
      </c>
      <c r="AN49" s="1144" t="s">
        <v>534</v>
      </c>
      <c r="AO49" s="1145"/>
      <c r="AP49" s="1145"/>
      <c r="AQ49" s="1145"/>
      <c r="AR49" s="114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535</v>
      </c>
      <c r="AO50" s="325" t="s">
        <v>536</v>
      </c>
      <c r="AP50" s="326" t="s">
        <v>537</v>
      </c>
      <c r="AQ50" s="327" t="s">
        <v>538</v>
      </c>
      <c r="AR50" s="328" t="s">
        <v>539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291645</v>
      </c>
      <c r="AN51" s="330">
        <v>16704</v>
      </c>
      <c r="AO51" s="331">
        <v>49.2</v>
      </c>
      <c r="AP51" s="332">
        <v>67343</v>
      </c>
      <c r="AQ51" s="333">
        <v>0.1</v>
      </c>
      <c r="AR51" s="334">
        <v>49.1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161677</v>
      </c>
      <c r="AN52" s="338">
        <v>9260</v>
      </c>
      <c r="AO52" s="339">
        <v>8.4</v>
      </c>
      <c r="AP52" s="340">
        <v>32865</v>
      </c>
      <c r="AQ52" s="341">
        <v>-6.3</v>
      </c>
      <c r="AR52" s="342">
        <v>14.7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682204</v>
      </c>
      <c r="AN53" s="330">
        <v>38447</v>
      </c>
      <c r="AO53" s="331">
        <v>130.19999999999999</v>
      </c>
      <c r="AP53" s="332">
        <v>73475</v>
      </c>
      <c r="AQ53" s="333">
        <v>9.1</v>
      </c>
      <c r="AR53" s="334">
        <v>121.1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557470</v>
      </c>
      <c r="AN54" s="338">
        <v>31417</v>
      </c>
      <c r="AO54" s="339">
        <v>239.3</v>
      </c>
      <c r="AP54" s="340">
        <v>43072</v>
      </c>
      <c r="AQ54" s="341">
        <v>31.1</v>
      </c>
      <c r="AR54" s="342">
        <v>208.2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2745249</v>
      </c>
      <c r="AN55" s="330">
        <v>152471</v>
      </c>
      <c r="AO55" s="331">
        <v>296.60000000000002</v>
      </c>
      <c r="AP55" s="332">
        <v>87464</v>
      </c>
      <c r="AQ55" s="333">
        <v>19</v>
      </c>
      <c r="AR55" s="334">
        <v>277.60000000000002</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2512837</v>
      </c>
      <c r="AN56" s="338">
        <v>139563</v>
      </c>
      <c r="AO56" s="339">
        <v>344.2</v>
      </c>
      <c r="AP56" s="340">
        <v>47479</v>
      </c>
      <c r="AQ56" s="341">
        <v>10.199999999999999</v>
      </c>
      <c r="AR56" s="342">
        <v>334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850321</v>
      </c>
      <c r="AN57" s="330">
        <v>46662</v>
      </c>
      <c r="AO57" s="331">
        <v>-69.400000000000006</v>
      </c>
      <c r="AP57" s="332">
        <v>96248</v>
      </c>
      <c r="AQ57" s="333">
        <v>10</v>
      </c>
      <c r="AR57" s="334">
        <v>-79.400000000000006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643956</v>
      </c>
      <c r="AN58" s="338">
        <v>35338</v>
      </c>
      <c r="AO58" s="339">
        <v>-74.7</v>
      </c>
      <c r="AP58" s="340">
        <v>55768</v>
      </c>
      <c r="AQ58" s="341">
        <v>17.5</v>
      </c>
      <c r="AR58" s="342">
        <v>-92.2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673149</v>
      </c>
      <c r="AN59" s="330">
        <v>36612</v>
      </c>
      <c r="AO59" s="331">
        <v>-21.5</v>
      </c>
      <c r="AP59" s="332">
        <v>76413</v>
      </c>
      <c r="AQ59" s="333">
        <v>-20.6</v>
      </c>
      <c r="AR59" s="334">
        <v>-0.9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225022</v>
      </c>
      <c r="AN60" s="338">
        <v>12239</v>
      </c>
      <c r="AO60" s="339">
        <v>-65.400000000000006</v>
      </c>
      <c r="AP60" s="340">
        <v>39658</v>
      </c>
      <c r="AQ60" s="341">
        <v>-28.9</v>
      </c>
      <c r="AR60" s="342">
        <v>-36.5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1048514</v>
      </c>
      <c r="AN61" s="345">
        <v>58179</v>
      </c>
      <c r="AO61" s="346">
        <v>77</v>
      </c>
      <c r="AP61" s="347">
        <v>80189</v>
      </c>
      <c r="AQ61" s="348">
        <v>3.5</v>
      </c>
      <c r="AR61" s="334">
        <v>73.5</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820192</v>
      </c>
      <c r="AN62" s="338">
        <v>45563</v>
      </c>
      <c r="AO62" s="339">
        <v>90.4</v>
      </c>
      <c r="AP62" s="340">
        <v>43768</v>
      </c>
      <c r="AQ62" s="341">
        <v>4.7</v>
      </c>
      <c r="AR62" s="342">
        <v>85.7</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YAVF3VRLVRpP2bZf01a++VQIHtC6GgAElWLUz3sip5vv0B/uRYPo/5Ph3Be0R4YYIjplNgzS2XSTo7Fcs3eOQQ==" saltValue="Xf4li+7isIQ5u+gIibkL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548</v>
      </c>
    </row>
    <row r="120" spans="125:125" ht="13.5" hidden="1" customHeight="1" x14ac:dyDescent="0.2"/>
    <row r="121" spans="125:125" ht="13.5" hidden="1" customHeight="1" x14ac:dyDescent="0.2">
      <c r="DU121" s="255"/>
    </row>
  </sheetData>
  <sheetProtection algorithmName="SHA-512" hashValue="fCK4ALaJiHMKsifEXlg9EYxcyHiSZKUeRApiZ0g2PS3q6vNlwHk3b2MbS/rsAqQEqcOoQINe7VTj2TnXJCTvPQ==" saltValue="yz/ZcK0a9rK/u082l9CJ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549</v>
      </c>
    </row>
  </sheetData>
  <sheetProtection algorithmName="SHA-512" hashValue="AsAHsb0T8IwE4KEaX2pk5Zh/SpkPIu7VB8AdI932gRE+7TvQ/RyXEPd+i6U0kdF+p7kH9ASvdqogQqNujftp5w==" saltValue="LdOGwlXL/mTwuiHQnkdg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168" t="s">
        <v>3</v>
      </c>
      <c r="D47" s="1168"/>
      <c r="E47" s="1169"/>
      <c r="F47" s="11">
        <v>14.98</v>
      </c>
      <c r="G47" s="12">
        <v>15.01</v>
      </c>
      <c r="H47" s="12">
        <v>14.89</v>
      </c>
      <c r="I47" s="12">
        <v>14.23</v>
      </c>
      <c r="J47" s="13">
        <v>26.81</v>
      </c>
    </row>
    <row r="48" spans="2:10" ht="57.75" customHeight="1" x14ac:dyDescent="0.2">
      <c r="B48" s="14"/>
      <c r="C48" s="1170" t="s">
        <v>4</v>
      </c>
      <c r="D48" s="1170"/>
      <c r="E48" s="1171"/>
      <c r="F48" s="15">
        <v>8.4600000000000009</v>
      </c>
      <c r="G48" s="16">
        <v>7.5</v>
      </c>
      <c r="H48" s="16">
        <v>9.56</v>
      </c>
      <c r="I48" s="16">
        <v>11.57</v>
      </c>
      <c r="J48" s="17">
        <v>12.04</v>
      </c>
    </row>
    <row r="49" spans="2:10" ht="57.75" customHeight="1" thickBot="1" x14ac:dyDescent="0.25">
      <c r="B49" s="18"/>
      <c r="C49" s="1172" t="s">
        <v>5</v>
      </c>
      <c r="D49" s="1172"/>
      <c r="E49" s="1173"/>
      <c r="F49" s="19">
        <v>9.07</v>
      </c>
      <c r="G49" s="20">
        <v>0.25</v>
      </c>
      <c r="H49" s="20">
        <v>2.12</v>
      </c>
      <c r="I49" s="20">
        <v>2.44</v>
      </c>
      <c r="J49" s="21">
        <v>14.96</v>
      </c>
    </row>
    <row r="50" spans="2:10" ht="13.2" x14ac:dyDescent="0.2"/>
  </sheetData>
  <sheetProtection algorithmName="SHA-512" hashValue="/9a71zNX0dE1p2xlp4A9szvf+7vYG68g8jbN0f01ODUFqYs8346YYMuh+RNgJ0v90OXNg91+W1SQqruktOH8HQ==" saltValue="xxv3ANB8FD9/FeHQHFD7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2023-03-10T01:22:58Z</cp:lastPrinted>
  <dcterms:created xsi:type="dcterms:W3CDTF">2023-02-20T04:56:14Z</dcterms:created>
  <dcterms:modified xsi:type="dcterms:W3CDTF">2023-03-27T06:41:32Z</dcterms:modified>
  <cp:category/>
</cp:coreProperties>
</file>