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4\05_統計調査\05-開成町の概要\05_HPアップ用フォルダー\R４.８月発行\統計編excel版\"/>
    </mc:Choice>
  </mc:AlternateContent>
  <xr:revisionPtr revIDLastSave="0" documentId="8_{56B56AAA-0988-4D0F-9170-85D67C37704B}" xr6:coauthVersionLast="45" xr6:coauthVersionMax="45" xr10:uidLastSave="{00000000-0000-0000-0000-000000000000}"/>
  <bookViews>
    <workbookView xWindow="-120" yWindow="-120" windowWidth="20730" windowHeight="11160" tabRatio="723" xr2:uid="{00000000-000D-0000-FFFF-FFFF00000000}"/>
  </bookViews>
  <sheets>
    <sheet name="Ac" sheetId="6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68" l="1"/>
  <c r="L7" i="68" s="1"/>
  <c r="M7" i="68" s="1"/>
  <c r="M8" i="68" l="1"/>
  <c r="P8" i="68" l="1"/>
  <c r="N8" i="68"/>
  <c r="J8" i="68"/>
  <c r="O11" i="68" l="1"/>
  <c r="N7" i="68"/>
  <c r="O12" i="68"/>
  <c r="K11" i="68"/>
  <c r="Q12" i="68"/>
  <c r="Q9" i="68"/>
  <c r="Q10" i="68"/>
  <c r="Q11" i="68"/>
  <c r="P7" i="68"/>
  <c r="Q8" i="68" s="1"/>
  <c r="O9" i="68"/>
  <c r="O10" i="68"/>
  <c r="J7" i="68"/>
  <c r="K8" i="68" s="1"/>
  <c r="K9" i="68"/>
  <c r="K12" i="68"/>
  <c r="K10" i="68"/>
  <c r="Q33" i="68" l="1"/>
  <c r="Q29" i="68"/>
  <c r="Q25" i="68"/>
  <c r="Q21" i="68"/>
  <c r="Q16" i="68"/>
  <c r="Q22" i="68"/>
  <c r="Q13" i="68"/>
  <c r="Q32" i="68"/>
  <c r="Q28" i="68"/>
  <c r="Q24" i="68"/>
  <c r="Q20" i="68"/>
  <c r="Q15" i="68"/>
  <c r="Q31" i="68"/>
  <c r="Q27" i="68"/>
  <c r="Q23" i="68"/>
  <c r="Q19" i="68"/>
  <c r="Q14" i="68"/>
  <c r="Q7" i="68"/>
  <c r="Q30" i="68"/>
  <c r="Q26" i="68"/>
  <c r="Q18" i="68"/>
  <c r="O33" i="68"/>
  <c r="O29" i="68"/>
  <c r="O25" i="68"/>
  <c r="O21" i="68"/>
  <c r="O15" i="68"/>
  <c r="O8" i="68"/>
  <c r="O32" i="68"/>
  <c r="O28" i="68"/>
  <c r="O24" i="68"/>
  <c r="O19" i="68"/>
  <c r="O14" i="68"/>
  <c r="O7" i="68"/>
  <c r="O31" i="68"/>
  <c r="O27" i="68"/>
  <c r="O23" i="68"/>
  <c r="O18" i="68"/>
  <c r="O13" i="68"/>
  <c r="O30" i="68"/>
  <c r="O26" i="68"/>
  <c r="O22" i="68"/>
  <c r="O16" i="68"/>
  <c r="K33" i="68"/>
  <c r="K29" i="68"/>
  <c r="K25" i="68"/>
  <c r="K21" i="68"/>
  <c r="K15" i="68"/>
  <c r="K32" i="68"/>
  <c r="K28" i="68"/>
  <c r="K24" i="68"/>
  <c r="K19" i="68"/>
  <c r="K14" i="68"/>
  <c r="K7" i="68"/>
  <c r="K26" i="68"/>
  <c r="K16" i="68"/>
  <c r="K31" i="68"/>
  <c r="K27" i="68"/>
  <c r="K23" i="68"/>
  <c r="K18" i="68"/>
  <c r="K13" i="68"/>
  <c r="K30" i="68"/>
  <c r="K22" i="68"/>
  <c r="R8" i="68" l="1"/>
  <c r="S12" i="68" l="1"/>
  <c r="R7" i="68"/>
  <c r="S7" i="68" s="1"/>
  <c r="S9" i="68"/>
  <c r="S10" i="68"/>
  <c r="S11" i="68"/>
  <c r="S8" i="68" l="1"/>
  <c r="S17" i="68"/>
  <c r="S25" i="68"/>
  <c r="S13" i="68"/>
  <c r="S27" i="68"/>
  <c r="S29" i="68"/>
  <c r="S21" i="68"/>
  <c r="S15" i="68"/>
  <c r="S31" i="68"/>
  <c r="S23" i="68"/>
  <c r="S32" i="68"/>
  <c r="S28" i="68"/>
  <c r="S22" i="68"/>
  <c r="S18" i="68"/>
  <c r="S30" i="68"/>
  <c r="S26" i="68"/>
  <c r="S24" i="68"/>
  <c r="S20" i="68"/>
  <c r="S16" i="68"/>
  <c r="S14" i="68"/>
  <c r="S33" i="68"/>
</calcChain>
</file>

<file path=xl/sharedStrings.xml><?xml version="1.0" encoding="utf-8"?>
<sst xmlns="http://schemas.openxmlformats.org/spreadsheetml/2006/main" count="70" uniqueCount="40">
  <si>
    <t>構成比</t>
    <rPh sb="0" eb="3">
      <t>コウセイヒ</t>
    </rPh>
    <phoneticPr fontId="2"/>
  </si>
  <si>
    <t>%</t>
    <phoneticPr fontId="2"/>
  </si>
  <si>
    <t>-</t>
    <phoneticPr fontId="2"/>
  </si>
  <si>
    <t>千円</t>
    <rPh sb="0" eb="2">
      <t>センエン</t>
    </rPh>
    <phoneticPr fontId="2"/>
  </si>
  <si>
    <t>平成28年度</t>
    <rPh sb="0" eb="2">
      <t>ヘイセイ</t>
    </rPh>
    <rPh sb="4" eb="6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</si>
  <si>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</si>
  <si>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科目</t>
    <rPh sb="0" eb="2">
      <t>カモク</t>
    </rPh>
    <phoneticPr fontId="2"/>
  </si>
  <si>
    <t>町税</t>
    <rPh sb="0" eb="2">
      <t>チョウゼイ</t>
    </rPh>
    <phoneticPr fontId="2"/>
  </si>
  <si>
    <t>固定資産税</t>
    <rPh sb="0" eb="2">
      <t>コテイ</t>
    </rPh>
    <rPh sb="2" eb="5">
      <t>シサンゼイ</t>
    </rPh>
    <phoneticPr fontId="2"/>
  </si>
  <si>
    <t>町民税</t>
    <rPh sb="0" eb="2">
      <t>チョウミン</t>
    </rPh>
    <rPh sb="2" eb="3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</si>
  <si>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</si>
  <si>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たばこ税</t>
    <rPh sb="3" eb="4">
      <t>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</si>
  <si>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</si>
  <si>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</si>
  <si>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</si>
  <si>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</si>
  <si>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株式等譲渡所得割交付金</t>
    <rPh sb="0" eb="2">
      <t>カブシキ</t>
    </rPh>
    <rPh sb="2" eb="3">
      <t>ナド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</si>
  <si>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</si>
  <si>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</si>
  <si>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</si>
  <si>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</si>
  <si>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</si>
  <si>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2"/>
  </si>
  <si>
    <t>国庫支出金</t>
    <rPh sb="0" eb="2">
      <t>コッコ</t>
    </rPh>
    <rPh sb="2" eb="5">
      <t>シシュツキン</t>
    </rPh>
    <phoneticPr fontId="2"/>
  </si>
  <si>
    <t>県支出金</t>
    <rPh sb="0" eb="1">
      <t>ケン</t>
    </rPh>
    <rPh sb="1" eb="4">
      <t>シシュツキン</t>
    </rPh>
    <phoneticPr fontId="2"/>
  </si>
  <si>
    <t>財産収入</t>
    <rPh sb="0" eb="2">
      <t>ザイサン</t>
    </rPh>
    <rPh sb="2" eb="4">
      <t>シュウニュウ</t>
    </rPh>
    <phoneticPr fontId="2"/>
  </si>
  <si>
    <t>寄附金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</si>
  <si>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</si>
  <si>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繰越金</t>
    <rPh sb="0" eb="2">
      <t>クリコシ</t>
    </rPh>
    <rPh sb="2" eb="3">
      <t>キン</t>
    </rPh>
    <phoneticPr fontId="2"/>
  </si>
  <si>
    <t>諸収入</t>
    <rPh sb="0" eb="1">
      <t>ショ</t>
    </rPh>
    <rPh sb="1" eb="3">
      <t>シュウニュウ</t>
    </rPh>
    <phoneticPr fontId="2"/>
  </si>
  <si>
    <t>町債</t>
    <rPh sb="0" eb="2">
      <t>チョウサイ</t>
    </rPh>
    <phoneticPr fontId="2"/>
  </si>
  <si>
    <t>決算額</t>
    <rPh sb="0" eb="2">
      <t>ケッサン</t>
    </rPh>
    <rPh sb="2" eb="3">
      <t>ガク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</si>
  <si>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</si>
  <si>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</si>
  <si>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</si>
  <si>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</si>
  <si>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令和２年度</t>
    <rPh sb="0" eb="2">
      <t>レイワ</t>
    </rPh>
    <rPh sb="3" eb="5">
      <t>ネンド</t>
    </rPh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</si>
  <si>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</si>
  <si>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-</t>
    <phoneticPr fontId="2"/>
  </si>
  <si>
    <t>12-2 一般会計歳入決算額(科目別)</t>
    <rPh sb="5" eb="7">
      <t>イッパン</t>
    </rPh>
    <rPh sb="7" eb="9">
      <t>カイケイ</t>
    </rPh>
    <rPh sb="9" eb="11">
      <t>サイニュウ</t>
    </rPh>
    <rPh sb="11" eb="13">
      <t>ケッサン</t>
    </rPh>
    <rPh sb="13" eb="14">
      <t>ガク</t>
    </rPh>
    <rPh sb="15" eb="17">
      <t>カモク</t>
    </rPh>
    <rPh sb="17" eb="18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</si>
</sst>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0.0"/>
    <numFmt numFmtId="187" formatCode="\(0.0\)"/>
    <numFmt numFmtId="188" formatCode="#,##0.00_);[Red]\(#,##0.00\)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dashed">
        <color auto="1"/>
      </top>
      <bottom style="dashed">
        <color auto="1"/>
      </bottom>
      <diagonal/>
    </border>
    <border>
      <left style="hair">
        <color indexed="64"/>
      </left>
      <right/>
      <top style="dashed">
        <color auto="1"/>
      </top>
      <bottom style="dashed">
        <color auto="1"/>
      </bottom>
      <diagonal/>
    </border>
    <border>
      <left/>
      <right style="hair">
        <color indexed="64"/>
      </right>
      <top style="dashed">
        <color auto="1"/>
      </top>
      <bottom style="dashed">
        <color auto="1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indexed="64"/>
      </right>
      <top/>
      <bottom style="dashed">
        <color auto="1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11" fillId="0" borderId="0"/>
    <xf numFmtId="0" fontId="13" fillId="0" borderId="0">
      <alignment vertical="center"/>
    </xf>
    <xf numFmtId="0" fontId="10" fillId="0" borderId="0"/>
    <xf numFmtId="38" fontId="14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4" fillId="0" borderId="0" xfId="0" applyFont="1" applyFill="1">
      <alignment vertical="center"/>
    </xf>
    <xf numFmtId="38" fontId="4" fillId="0" borderId="0" xfId="1" applyFont="1">
      <alignment vertical="center"/>
    </xf>
    <xf numFmtId="38" fontId="7" fillId="0" borderId="0" xfId="1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38" fontId="3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0" fontId="12" fillId="0" borderId="0" xfId="0" applyFont="1" applyAlignment="1">
      <alignment horizontal="right" vertical="top"/>
    </xf>
    <xf numFmtId="177" fontId="3" fillId="0" borderId="0" xfId="1" applyNumberFormat="1" applyFont="1" applyAlignment="1">
      <alignment vertical="center"/>
    </xf>
    <xf numFmtId="177" fontId="4" fillId="0" borderId="0" xfId="1" applyNumberFormat="1" applyFont="1">
      <alignment vertical="center"/>
    </xf>
    <xf numFmtId="177" fontId="7" fillId="0" borderId="0" xfId="1" applyNumberFormat="1" applyFont="1" applyBorder="1" applyAlignment="1">
      <alignment horizontal="left" vertical="center"/>
    </xf>
    <xf numFmtId="38" fontId="9" fillId="0" borderId="6" xfId="1" applyFont="1" applyFill="1" applyBorder="1">
      <alignment vertical="center"/>
    </xf>
    <xf numFmtId="38" fontId="3" fillId="0" borderId="0" xfId="1" applyFont="1" applyFill="1" applyAlignment="1">
      <alignment vertical="center"/>
    </xf>
    <xf numFmtId="38" fontId="7" fillId="0" borderId="0" xfId="1" applyFont="1" applyFill="1" applyBorder="1" applyAlignment="1">
      <alignment horizontal="left" vertical="center"/>
    </xf>
    <xf numFmtId="38" fontId="4" fillId="0" borderId="0" xfId="1" applyFont="1" applyFill="1">
      <alignment vertical="center"/>
    </xf>
    <xf numFmtId="38" fontId="7" fillId="0" borderId="1" xfId="1" applyFont="1" applyFill="1" applyBorder="1" applyAlignment="1">
      <alignment horizontal="left" vertical="center"/>
    </xf>
    <xf numFmtId="38" fontId="9" fillId="0" borderId="7" xfId="1" applyFont="1" applyFill="1" applyBorder="1">
      <alignment vertical="center"/>
    </xf>
    <xf numFmtId="0" fontId="7" fillId="0" borderId="0" xfId="0" applyFont="1" applyBorder="1" applyAlignment="1">
      <alignment horizontal="left" vertical="center"/>
    </xf>
    <xf numFmtId="177" fontId="4" fillId="0" borderId="0" xfId="1" applyNumberFormat="1" applyFont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188" fontId="4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177" fontId="7" fillId="0" borderId="1" xfId="1" applyNumberFormat="1" applyFont="1" applyFill="1" applyBorder="1" applyAlignment="1">
      <alignment horizontal="left" vertical="center"/>
    </xf>
    <xf numFmtId="177" fontId="4" fillId="0" borderId="0" xfId="0" applyNumberFormat="1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38" fontId="6" fillId="0" borderId="5" xfId="1" applyFont="1" applyBorder="1" applyAlignment="1">
      <alignment horizontal="center" vertical="center"/>
    </xf>
    <xf numFmtId="38" fontId="9" fillId="0" borderId="6" xfId="1" applyFont="1" applyBorder="1">
      <alignment vertical="center"/>
    </xf>
    <xf numFmtId="38" fontId="9" fillId="0" borderId="7" xfId="1" applyFont="1" applyBorder="1">
      <alignment vertical="center"/>
    </xf>
    <xf numFmtId="38" fontId="12" fillId="0" borderId="9" xfId="1" applyFont="1" applyBorder="1" applyAlignment="1">
      <alignment horizontal="right" vertical="top"/>
    </xf>
    <xf numFmtId="38" fontId="6" fillId="0" borderId="13" xfId="1" applyFont="1" applyBorder="1" applyAlignment="1">
      <alignment horizontal="center" vertical="center"/>
    </xf>
    <xf numFmtId="177" fontId="8" fillId="0" borderId="4" xfId="1" applyNumberFormat="1" applyFont="1" applyBorder="1" applyAlignment="1">
      <alignment horizontal="center" vertical="center" shrinkToFit="1"/>
    </xf>
    <xf numFmtId="177" fontId="12" fillId="0" borderId="8" xfId="1" applyNumberFormat="1" applyFont="1" applyBorder="1" applyAlignment="1">
      <alignment horizontal="right" vertical="top"/>
    </xf>
    <xf numFmtId="187" fontId="5" fillId="0" borderId="0" xfId="2" applyNumberFormat="1" applyFont="1">
      <alignment vertical="center"/>
    </xf>
    <xf numFmtId="177" fontId="9" fillId="0" borderId="1" xfId="2" applyNumberFormat="1" applyFont="1" applyBorder="1">
      <alignment vertical="center"/>
    </xf>
    <xf numFmtId="38" fontId="9" fillId="0" borderId="0" xfId="1" applyFont="1">
      <alignment vertical="center"/>
    </xf>
    <xf numFmtId="38" fontId="9" fillId="0" borderId="1" xfId="1" applyFont="1" applyBorder="1">
      <alignment vertical="center"/>
    </xf>
    <xf numFmtId="187" fontId="5" fillId="0" borderId="0" xfId="2" applyNumberFormat="1" applyFont="1" applyFill="1">
      <alignment vertical="center"/>
    </xf>
    <xf numFmtId="177" fontId="9" fillId="0" borderId="1" xfId="2" applyNumberFormat="1" applyFont="1" applyFill="1" applyBorder="1">
      <alignment vertical="center"/>
    </xf>
    <xf numFmtId="38" fontId="9" fillId="0" borderId="6" xfId="1" applyFont="1" applyFill="1" applyBorder="1">
      <alignment vertical="center"/>
    </xf>
    <xf numFmtId="0" fontId="5" fillId="0" borderId="0" xfId="0" applyFont="1" applyAlignment="1">
      <alignment horizontal="right" vertical="center"/>
    </xf>
    <xf numFmtId="38" fontId="12" fillId="0" borderId="9" xfId="1" applyFont="1" applyBorder="1" applyAlignment="1">
      <alignment horizontal="right" vertical="top"/>
    </xf>
    <xf numFmtId="38" fontId="12" fillId="0" borderId="8" xfId="1" applyFont="1" applyBorder="1" applyAlignment="1">
      <alignment horizontal="right" vertical="top"/>
    </xf>
    <xf numFmtId="38" fontId="9" fillId="0" borderId="10" xfId="1" applyFont="1" applyBorder="1">
      <alignment vertical="center"/>
    </xf>
    <xf numFmtId="38" fontId="9" fillId="0" borderId="3" xfId="1" applyFont="1" applyBorder="1">
      <alignment vertical="center"/>
    </xf>
    <xf numFmtId="177" fontId="9" fillId="0" borderId="3" xfId="2" applyNumberFormat="1" applyFont="1" applyBorder="1">
      <alignment vertical="center"/>
    </xf>
    <xf numFmtId="38" fontId="9" fillId="0" borderId="10" xfId="1" applyFont="1" applyFill="1" applyBorder="1">
      <alignment vertical="center"/>
    </xf>
    <xf numFmtId="177" fontId="9" fillId="0" borderId="3" xfId="2" applyNumberFormat="1" applyFont="1" applyFill="1" applyBorder="1">
      <alignment vertical="center"/>
    </xf>
    <xf numFmtId="38" fontId="9" fillId="0" borderId="22" xfId="1" applyFont="1" applyBorder="1">
      <alignment vertical="center"/>
    </xf>
    <xf numFmtId="38" fontId="9" fillId="0" borderId="20" xfId="1" applyFont="1" applyBorder="1">
      <alignment vertical="center"/>
    </xf>
    <xf numFmtId="38" fontId="9" fillId="0" borderId="22" xfId="1" applyFont="1" applyFill="1" applyBorder="1">
      <alignment vertical="center"/>
    </xf>
    <xf numFmtId="177" fontId="9" fillId="0" borderId="24" xfId="2" applyNumberFormat="1" applyFont="1" applyBorder="1">
      <alignment vertical="center"/>
    </xf>
    <xf numFmtId="38" fontId="9" fillId="0" borderId="26" xfId="1" applyFont="1" applyBorder="1">
      <alignment vertical="center"/>
    </xf>
    <xf numFmtId="38" fontId="9" fillId="0" borderId="24" xfId="1" applyFont="1" applyBorder="1">
      <alignment vertical="center"/>
    </xf>
    <xf numFmtId="38" fontId="9" fillId="0" borderId="26" xfId="1" applyFont="1" applyFill="1" applyBorder="1">
      <alignment vertical="center"/>
    </xf>
    <xf numFmtId="177" fontId="9" fillId="0" borderId="24" xfId="2" applyNumberFormat="1" applyFont="1" applyFill="1" applyBorder="1">
      <alignment vertical="center"/>
    </xf>
    <xf numFmtId="177" fontId="9" fillId="0" borderId="20" xfId="2" applyNumberFormat="1" applyFont="1" applyBorder="1">
      <alignment vertical="center"/>
    </xf>
    <xf numFmtId="177" fontId="9" fillId="0" borderId="20" xfId="2" applyNumberFormat="1" applyFont="1" applyFill="1" applyBorder="1">
      <alignment vertical="center"/>
    </xf>
    <xf numFmtId="38" fontId="9" fillId="0" borderId="20" xfId="1" applyFont="1" applyBorder="1" applyAlignment="1">
      <alignment horizontal="right" vertical="center"/>
    </xf>
    <xf numFmtId="177" fontId="9" fillId="0" borderId="20" xfId="2" applyNumberFormat="1" applyFont="1" applyBorder="1" applyAlignment="1">
      <alignment horizontal="right" vertical="center"/>
    </xf>
    <xf numFmtId="38" fontId="9" fillId="0" borderId="22" xfId="1" applyFont="1" applyBorder="1" applyAlignment="1">
      <alignment horizontal="right" vertical="center"/>
    </xf>
    <xf numFmtId="38" fontId="9" fillId="0" borderId="22" xfId="1" applyFont="1" applyFill="1" applyBorder="1" applyAlignment="1">
      <alignment horizontal="right" vertical="center"/>
    </xf>
    <xf numFmtId="177" fontId="9" fillId="0" borderId="20" xfId="2" applyNumberFormat="1" applyFont="1" applyFill="1" applyBorder="1" applyAlignment="1">
      <alignment horizontal="right" vertical="center"/>
    </xf>
    <xf numFmtId="177" fontId="9" fillId="0" borderId="23" xfId="2" applyNumberFormat="1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top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right" vertical="top"/>
    </xf>
    <xf numFmtId="0" fontId="6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38" fontId="6" fillId="0" borderId="12" xfId="1" applyFont="1" applyBorder="1" applyAlignment="1">
      <alignment horizontal="center" vertical="center"/>
    </xf>
    <xf numFmtId="0" fontId="8" fillId="0" borderId="30" xfId="0" applyFont="1" applyBorder="1" applyAlignment="1">
      <alignment horizontal="distributed" vertical="center"/>
    </xf>
    <xf numFmtId="0" fontId="8" fillId="0" borderId="31" xfId="0" applyFont="1" applyBorder="1" applyAlignment="1">
      <alignment horizontal="distributed" vertical="center"/>
    </xf>
    <xf numFmtId="0" fontId="8" fillId="0" borderId="32" xfId="0" applyFont="1" applyBorder="1" applyAlignment="1">
      <alignment horizontal="distributed" vertical="center"/>
    </xf>
    <xf numFmtId="0" fontId="8" fillId="0" borderId="19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0" fontId="8" fillId="0" borderId="21" xfId="0" applyFont="1" applyBorder="1" applyAlignment="1">
      <alignment horizontal="distributed" vertical="center"/>
    </xf>
    <xf numFmtId="38" fontId="6" fillId="0" borderId="11" xfId="1" applyFont="1" applyBorder="1" applyAlignment="1">
      <alignment horizontal="center" vertical="center"/>
    </xf>
    <xf numFmtId="0" fontId="8" fillId="0" borderId="29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8" fillId="0" borderId="27" xfId="0" applyFont="1" applyBorder="1" applyAlignment="1">
      <alignment horizontal="distributed" vertical="center"/>
    </xf>
    <xf numFmtId="0" fontId="8" fillId="0" borderId="28" xfId="0" applyFont="1" applyBorder="1" applyAlignment="1">
      <alignment horizontal="distributed" vertical="center"/>
    </xf>
    <xf numFmtId="38" fontId="6" fillId="0" borderId="18" xfId="1" applyFont="1" applyBorder="1" applyAlignment="1">
      <alignment horizontal="center" vertical="center"/>
    </xf>
    <xf numFmtId="0" fontId="8" fillId="0" borderId="17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0" fontId="8" fillId="0" borderId="25" xfId="0" applyFont="1" applyBorder="1" applyAlignment="1">
      <alignment horizontal="distributed" vertical="center"/>
    </xf>
  </cellXfs>
  <cellStyles count="9">
    <cellStyle name="パーセント" xfId="2" builtinId="5"/>
    <cellStyle name="桁区切り" xfId="1" builtinId="6"/>
    <cellStyle name="桁区切り 2" xfId="4" xr:uid="{00000000-0005-0000-0000-000003000000}"/>
    <cellStyle name="桁区切り 3" xfId="8" xr:uid="{00000000-0005-0000-0000-000004000000}"/>
    <cellStyle name="標準" xfId="0" builtinId="0"/>
    <cellStyle name="標準 2" xfId="5" xr:uid="{00000000-0005-0000-0000-000006000000}"/>
    <cellStyle name="標準 2 2" xfId="7" xr:uid="{00000000-0005-0000-0000-000007000000}"/>
    <cellStyle name="標準 3" xfId="3" xr:uid="{00000000-0005-0000-0000-000008000000}"/>
    <cellStyle name="標準 4" xfId="6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V53"/>
  <sheetViews>
    <sheetView tabSelected="1" zoomScaleNormal="100" workbookViewId="0">
      <selection activeCell="AD4" sqref="AD4"/>
    </sheetView>
  </sheetViews>
  <sheetFormatPr defaultColWidth="2.625" defaultRowHeight="12" x14ac:dyDescent="0.15"/>
  <cols>
    <col min="1" max="9" width="2.625" style="1"/>
    <col min="10" max="10" width="9.875" style="8" customWidth="1"/>
    <col min="11" max="11" width="5.375" style="15" customWidth="1"/>
    <col min="12" max="12" width="9.875" style="20" customWidth="1" collapsed="1"/>
    <col min="13" max="13" width="5.375" style="15" customWidth="1"/>
    <col min="14" max="14" width="9.875" style="20" customWidth="1" collapsed="1"/>
    <col min="15" max="15" width="5.375" style="15" customWidth="1"/>
    <col min="16" max="16" width="9.875" style="1" customWidth="1"/>
    <col min="17" max="17" width="5.375" style="1" customWidth="1"/>
    <col min="18" max="18" width="9.875" style="1" customWidth="1"/>
    <col min="19" max="19" width="5.375" style="1" customWidth="1"/>
    <col min="20" max="16384" width="2.625" style="1"/>
  </cols>
  <sheetData>
    <row r="1" spans="2:19" s="2" customFormat="1" ht="17.25" x14ac:dyDescent="0.15">
      <c r="B1" s="5"/>
      <c r="C1" s="3"/>
      <c r="D1" s="3"/>
      <c r="E1" s="3"/>
      <c r="F1" s="3"/>
      <c r="G1" s="3"/>
      <c r="H1" s="3"/>
      <c r="I1" s="3"/>
      <c r="J1" s="11"/>
      <c r="K1" s="14"/>
      <c r="L1" s="18"/>
      <c r="M1" s="14"/>
      <c r="N1" s="18"/>
      <c r="O1" s="14"/>
    </row>
    <row r="2" spans="2:19" s="6" customFormat="1" ht="15.75" customHeight="1" x14ac:dyDescent="0.15">
      <c r="B2" s="5"/>
      <c r="C2" s="5" t="s">
        <v>39</v>
      </c>
      <c r="D2" s="23"/>
      <c r="E2" s="23"/>
      <c r="F2" s="23"/>
      <c r="G2" s="23"/>
      <c r="H2" s="23"/>
      <c r="I2" s="23"/>
      <c r="J2" s="9"/>
      <c r="K2" s="16"/>
      <c r="L2" s="19"/>
      <c r="M2" s="16"/>
      <c r="N2" s="19"/>
      <c r="O2" s="16"/>
    </row>
    <row r="3" spans="2:19" s="6" customFormat="1" ht="15.75" customHeight="1" thickBot="1" x14ac:dyDescent="0.2">
      <c r="B3" s="5"/>
      <c r="C3" s="29"/>
      <c r="D3" s="28"/>
      <c r="E3" s="28"/>
      <c r="F3" s="28"/>
      <c r="G3" s="28"/>
      <c r="H3" s="28"/>
      <c r="I3" s="28"/>
      <c r="J3" s="21"/>
      <c r="K3" s="30"/>
      <c r="L3" s="21"/>
      <c r="M3" s="30"/>
      <c r="N3" s="21"/>
      <c r="O3" s="30"/>
    </row>
    <row r="4" spans="2:19" ht="15.75" customHeight="1" thickTop="1" x14ac:dyDescent="0.15">
      <c r="C4" s="73" t="s">
        <v>6</v>
      </c>
      <c r="D4" s="73"/>
      <c r="E4" s="73"/>
      <c r="F4" s="73"/>
      <c r="G4" s="73"/>
      <c r="H4" s="73"/>
      <c r="I4" s="74"/>
      <c r="J4" s="89" t="s">
        <v>4</v>
      </c>
      <c r="K4" s="82"/>
      <c r="L4" s="95" t="s">
        <v>32</v>
      </c>
      <c r="M4" s="82"/>
      <c r="N4" s="95" t="s">
        <v>33</v>
      </c>
      <c r="O4" s="82"/>
      <c r="P4" s="95" t="s">
        <v>34</v>
      </c>
      <c r="Q4" s="82"/>
      <c r="R4" s="95" t="s">
        <v>36</v>
      </c>
      <c r="S4" s="82"/>
    </row>
    <row r="5" spans="2:19" ht="15.75" customHeight="1" x14ac:dyDescent="0.15">
      <c r="C5" s="75"/>
      <c r="D5" s="75"/>
      <c r="E5" s="75"/>
      <c r="F5" s="75"/>
      <c r="G5" s="75"/>
      <c r="H5" s="75"/>
      <c r="I5" s="77"/>
      <c r="J5" s="34" t="s">
        <v>31</v>
      </c>
      <c r="K5" s="39" t="s">
        <v>0</v>
      </c>
      <c r="L5" s="38" t="s">
        <v>31</v>
      </c>
      <c r="M5" s="39" t="s">
        <v>0</v>
      </c>
      <c r="N5" s="38" t="s">
        <v>31</v>
      </c>
      <c r="O5" s="39" t="s">
        <v>0</v>
      </c>
      <c r="P5" s="38" t="s">
        <v>31</v>
      </c>
      <c r="Q5" s="39" t="s">
        <v>0</v>
      </c>
      <c r="R5" s="38" t="s">
        <v>31</v>
      </c>
      <c r="S5" s="39" t="s">
        <v>0</v>
      </c>
    </row>
    <row r="6" spans="2:19" s="13" customFormat="1" ht="15.75" customHeight="1" x14ac:dyDescent="0.15">
      <c r="C6" s="76"/>
      <c r="D6" s="76"/>
      <c r="E6" s="76"/>
      <c r="F6" s="76"/>
      <c r="G6" s="76"/>
      <c r="H6" s="76"/>
      <c r="I6" s="72"/>
      <c r="J6" s="50" t="s">
        <v>3</v>
      </c>
      <c r="K6" s="40" t="s">
        <v>1</v>
      </c>
      <c r="L6" s="49" t="s">
        <v>3</v>
      </c>
      <c r="M6" s="40" t="s">
        <v>1</v>
      </c>
      <c r="N6" s="49" t="s">
        <v>3</v>
      </c>
      <c r="O6" s="40" t="s">
        <v>1</v>
      </c>
      <c r="P6" s="49" t="s">
        <v>3</v>
      </c>
      <c r="Q6" s="40" t="s">
        <v>1</v>
      </c>
      <c r="R6" s="37" t="s">
        <v>3</v>
      </c>
      <c r="S6" s="40" t="s">
        <v>1</v>
      </c>
    </row>
    <row r="7" spans="2:19" s="13" customFormat="1" ht="15.75" customHeight="1" x14ac:dyDescent="0.15">
      <c r="C7" s="91" t="s">
        <v>5</v>
      </c>
      <c r="D7" s="91"/>
      <c r="E7" s="91"/>
      <c r="F7" s="91"/>
      <c r="G7" s="91"/>
      <c r="H7" s="91"/>
      <c r="I7" s="92"/>
      <c r="J7" s="52">
        <f>J8+SUM(J13:J33)</f>
        <v>5591164</v>
      </c>
      <c r="K7" s="53">
        <f>J7/J$7*100</f>
        <v>100</v>
      </c>
      <c r="L7" s="51">
        <f>L8+SUM(L13:L33)</f>
        <v>5843699</v>
      </c>
      <c r="M7" s="53">
        <f>L7/L$7*100</f>
        <v>100</v>
      </c>
      <c r="N7" s="51">
        <f>N8+SUM(N13:N33)</f>
        <v>6163221</v>
      </c>
      <c r="O7" s="53">
        <f>N7/N$7*100</f>
        <v>100</v>
      </c>
      <c r="P7" s="54">
        <f>P8+SUM(P13:P33)</f>
        <v>8451309</v>
      </c>
      <c r="Q7" s="55">
        <f>P7/P$7*100</f>
        <v>100</v>
      </c>
      <c r="R7" s="54">
        <f>R8+SUM(R13:R33)</f>
        <v>8898983</v>
      </c>
      <c r="S7" s="55">
        <f>R7/R$7*100</f>
        <v>100</v>
      </c>
    </row>
    <row r="8" spans="2:19" s="10" customFormat="1" ht="15.75" customHeight="1" x14ac:dyDescent="0.15">
      <c r="C8" s="81" t="s">
        <v>7</v>
      </c>
      <c r="D8" s="97"/>
      <c r="E8" s="97"/>
      <c r="F8" s="97"/>
      <c r="G8" s="97"/>
      <c r="H8" s="97"/>
      <c r="I8" s="98"/>
      <c r="J8" s="61">
        <f>SUM(J9:J12)</f>
        <v>2809152</v>
      </c>
      <c r="K8" s="59">
        <f>J8/J$7*100</f>
        <v>50.24270438141324</v>
      </c>
      <c r="L8" s="60">
        <f>SUM(L9:L12)</f>
        <v>3215187</v>
      </c>
      <c r="M8" s="59">
        <f>L8/L$7*100</f>
        <v>55.019722952876251</v>
      </c>
      <c r="N8" s="60">
        <f>SUM(N9:N12)</f>
        <v>3078211</v>
      </c>
      <c r="O8" s="59">
        <f>N8/N$7*100</f>
        <v>49.94484215315336</v>
      </c>
      <c r="P8" s="62">
        <f>SUM(P9:P12)</f>
        <v>3119115</v>
      </c>
      <c r="Q8" s="63">
        <f>P8/P$7*100</f>
        <v>36.906886258684892</v>
      </c>
      <c r="R8" s="62">
        <f>SUM(R9:R12)</f>
        <v>2907934</v>
      </c>
      <c r="S8" s="63">
        <f>R8/R$7*100</f>
        <v>32.677149737222784</v>
      </c>
    </row>
    <row r="9" spans="2:19" s="10" customFormat="1" ht="15.75" customHeight="1" x14ac:dyDescent="0.15">
      <c r="C9" s="27"/>
      <c r="D9" s="93" t="s">
        <v>9</v>
      </c>
      <c r="E9" s="86"/>
      <c r="F9" s="86"/>
      <c r="G9" s="86"/>
      <c r="H9" s="86"/>
      <c r="I9" s="94"/>
      <c r="J9" s="43">
        <v>1213585</v>
      </c>
      <c r="K9" s="41">
        <f>J9/J$8*100</f>
        <v>43.201115496776247</v>
      </c>
      <c r="L9" s="35">
        <v>1626901</v>
      </c>
      <c r="M9" s="41">
        <v>50.600509394943437</v>
      </c>
      <c r="N9" s="35">
        <v>1501757</v>
      </c>
      <c r="O9" s="41">
        <f>N9/N$8*100</f>
        <v>48.786681614743109</v>
      </c>
      <c r="P9" s="47">
        <v>1513868</v>
      </c>
      <c r="Q9" s="45">
        <f>P9/P$8*100</f>
        <v>48.535177446166621</v>
      </c>
      <c r="R9" s="17">
        <v>1291040</v>
      </c>
      <c r="S9" s="45">
        <f>R9/R$8*100</f>
        <v>44.39715619405392</v>
      </c>
    </row>
    <row r="10" spans="2:19" s="10" customFormat="1" ht="15.75" customHeight="1" x14ac:dyDescent="0.15">
      <c r="C10" s="33"/>
      <c r="D10" s="90" t="s">
        <v>8</v>
      </c>
      <c r="E10" s="79"/>
      <c r="F10" s="79"/>
      <c r="G10" s="79"/>
      <c r="H10" s="79"/>
      <c r="I10" s="80"/>
      <c r="J10" s="43">
        <v>1443440</v>
      </c>
      <c r="K10" s="41">
        <f>J10/J$8*100</f>
        <v>51.383478003326267</v>
      </c>
      <c r="L10" s="35">
        <v>1442094</v>
      </c>
      <c r="M10" s="41">
        <v>44.85257000603697</v>
      </c>
      <c r="N10" s="35">
        <v>1429440</v>
      </c>
      <c r="O10" s="41">
        <f>N10/N$8*100</f>
        <v>46.437362480999518</v>
      </c>
      <c r="P10" s="47">
        <v>1453655</v>
      </c>
      <c r="Q10" s="45">
        <f>P10/P$8*100</f>
        <v>46.604726020040943</v>
      </c>
      <c r="R10" s="17">
        <v>1460762</v>
      </c>
      <c r="S10" s="45">
        <f>R10/R$8*100</f>
        <v>50.233671053056916</v>
      </c>
    </row>
    <row r="11" spans="2:19" ht="15.75" customHeight="1" x14ac:dyDescent="0.15">
      <c r="C11" s="32"/>
      <c r="D11" s="90" t="s">
        <v>10</v>
      </c>
      <c r="E11" s="79"/>
      <c r="F11" s="79"/>
      <c r="G11" s="79"/>
      <c r="H11" s="79"/>
      <c r="I11" s="80"/>
      <c r="J11" s="43">
        <v>31714</v>
      </c>
      <c r="K11" s="41">
        <f>J11/J$8*100</f>
        <v>1.1289527942952178</v>
      </c>
      <c r="L11" s="35">
        <v>33167</v>
      </c>
      <c r="M11" s="41">
        <v>1.0315729691616693</v>
      </c>
      <c r="N11" s="35">
        <v>35358</v>
      </c>
      <c r="O11" s="41">
        <f>N11/N$8*100</f>
        <v>1.1486542020673696</v>
      </c>
      <c r="P11" s="47">
        <v>37804</v>
      </c>
      <c r="Q11" s="45">
        <f>P11/P$8*100</f>
        <v>1.2120104580946838</v>
      </c>
      <c r="R11" s="17">
        <v>40002</v>
      </c>
      <c r="S11" s="45">
        <f>R11/R$8*100</f>
        <v>1.375615815214513</v>
      </c>
    </row>
    <row r="12" spans="2:19" ht="15.75" customHeight="1" x14ac:dyDescent="0.15">
      <c r="C12" s="32"/>
      <c r="D12" s="83" t="s">
        <v>11</v>
      </c>
      <c r="E12" s="84"/>
      <c r="F12" s="84"/>
      <c r="G12" s="84"/>
      <c r="H12" s="84"/>
      <c r="I12" s="85"/>
      <c r="J12" s="43">
        <v>120413</v>
      </c>
      <c r="K12" s="41">
        <f>J12/J$8*100</f>
        <v>4.28645370560226</v>
      </c>
      <c r="L12" s="35">
        <v>113025</v>
      </c>
      <c r="M12" s="41">
        <v>3.5153476298579212</v>
      </c>
      <c r="N12" s="35">
        <v>111656</v>
      </c>
      <c r="O12" s="41">
        <f>N12/N$8*100</f>
        <v>3.6273017021900058</v>
      </c>
      <c r="P12" s="47">
        <v>113788</v>
      </c>
      <c r="Q12" s="45">
        <f>P12/P$8*100</f>
        <v>3.648086075697754</v>
      </c>
      <c r="R12" s="17">
        <v>116130</v>
      </c>
      <c r="S12" s="45">
        <f>R12/R$8*100</f>
        <v>3.9935569376746511</v>
      </c>
    </row>
    <row r="13" spans="2:19" s="10" customFormat="1" ht="15.75" customHeight="1" x14ac:dyDescent="0.15">
      <c r="C13" s="87" t="s">
        <v>12</v>
      </c>
      <c r="D13" s="87"/>
      <c r="E13" s="87"/>
      <c r="F13" s="87"/>
      <c r="G13" s="87"/>
      <c r="H13" s="87"/>
      <c r="I13" s="88"/>
      <c r="J13" s="57">
        <v>35834</v>
      </c>
      <c r="K13" s="64">
        <f t="shared" ref="K13:K18" si="0">J13/J$7*100</f>
        <v>0.64090411227429567</v>
      </c>
      <c r="L13" s="56">
        <v>37530</v>
      </c>
      <c r="M13" s="64">
        <v>0.64223020384862395</v>
      </c>
      <c r="N13" s="56">
        <v>37834</v>
      </c>
      <c r="O13" s="64">
        <f t="shared" ref="O13:O18" si="1">N13/N$7*100</f>
        <v>0.61386732684094891</v>
      </c>
      <c r="P13" s="58">
        <v>38729</v>
      </c>
      <c r="Q13" s="65">
        <f t="shared" ref="Q13:Q18" si="2">P13/P$7*100</f>
        <v>0.45826037126319719</v>
      </c>
      <c r="R13" s="58">
        <v>39408</v>
      </c>
      <c r="S13" s="65">
        <f t="shared" ref="S13:S33" si="3">R13/R$7*100</f>
        <v>0.44283711970232997</v>
      </c>
    </row>
    <row r="14" spans="2:19" s="10" customFormat="1" ht="15.75" customHeight="1" x14ac:dyDescent="0.15">
      <c r="C14" s="87" t="s">
        <v>13</v>
      </c>
      <c r="D14" s="87"/>
      <c r="E14" s="87"/>
      <c r="F14" s="87"/>
      <c r="G14" s="87"/>
      <c r="H14" s="87"/>
      <c r="I14" s="88"/>
      <c r="J14" s="57">
        <v>2017</v>
      </c>
      <c r="K14" s="64">
        <f t="shared" si="0"/>
        <v>3.6074777988984043E-2</v>
      </c>
      <c r="L14" s="56">
        <v>3072</v>
      </c>
      <c r="M14" s="64">
        <v>5.2569442745083204E-2</v>
      </c>
      <c r="N14" s="56">
        <v>2887</v>
      </c>
      <c r="O14" s="64">
        <f t="shared" si="1"/>
        <v>4.6842389717973769E-2</v>
      </c>
      <c r="P14" s="58">
        <v>1508</v>
      </c>
      <c r="Q14" s="65">
        <f t="shared" si="2"/>
        <v>1.7843389704482467E-2</v>
      </c>
      <c r="R14" s="58">
        <v>1527</v>
      </c>
      <c r="S14" s="65">
        <f t="shared" si="3"/>
        <v>1.7159264154117386E-2</v>
      </c>
    </row>
    <row r="15" spans="2:19" s="10" customFormat="1" ht="15.75" customHeight="1" x14ac:dyDescent="0.15">
      <c r="C15" s="87" t="s">
        <v>14</v>
      </c>
      <c r="D15" s="87"/>
      <c r="E15" s="87"/>
      <c r="F15" s="87"/>
      <c r="G15" s="87"/>
      <c r="H15" s="87"/>
      <c r="I15" s="88"/>
      <c r="J15" s="57">
        <v>10514</v>
      </c>
      <c r="K15" s="64">
        <f t="shared" si="0"/>
        <v>0.188046710845899</v>
      </c>
      <c r="L15" s="56">
        <v>14461</v>
      </c>
      <c r="M15" s="64">
        <v>0.24746312224500269</v>
      </c>
      <c r="N15" s="56">
        <v>12125</v>
      </c>
      <c r="O15" s="64">
        <f t="shared" si="1"/>
        <v>0.19673154670260892</v>
      </c>
      <c r="P15" s="58">
        <v>13954</v>
      </c>
      <c r="Q15" s="65">
        <f t="shared" si="2"/>
        <v>0.16511051719916997</v>
      </c>
      <c r="R15" s="58">
        <v>12927</v>
      </c>
      <c r="S15" s="65">
        <f t="shared" si="3"/>
        <v>0.14526379025558314</v>
      </c>
    </row>
    <row r="16" spans="2:19" s="10" customFormat="1" ht="15.75" customHeight="1" x14ac:dyDescent="0.15">
      <c r="C16" s="87" t="s">
        <v>16</v>
      </c>
      <c r="D16" s="87"/>
      <c r="E16" s="87"/>
      <c r="F16" s="87"/>
      <c r="G16" s="87"/>
      <c r="H16" s="87"/>
      <c r="I16" s="88"/>
      <c r="J16" s="57">
        <v>6523</v>
      </c>
      <c r="K16" s="64">
        <f t="shared" si="0"/>
        <v>0.11666622549436932</v>
      </c>
      <c r="L16" s="56">
        <v>15586</v>
      </c>
      <c r="M16" s="64">
        <v>0.26671462715653221</v>
      </c>
      <c r="N16" s="56">
        <v>10652</v>
      </c>
      <c r="O16" s="64">
        <f t="shared" si="1"/>
        <v>0.17283170601865486</v>
      </c>
      <c r="P16" s="58">
        <v>8415</v>
      </c>
      <c r="Q16" s="65">
        <f t="shared" si="2"/>
        <v>9.9570374246167076E-2</v>
      </c>
      <c r="R16" s="58">
        <v>15338</v>
      </c>
      <c r="S16" s="65">
        <f t="shared" si="3"/>
        <v>0.17235677380212996</v>
      </c>
    </row>
    <row r="17" spans="3:19" s="48" customFormat="1" ht="15.75" customHeight="1" x14ac:dyDescent="0.15">
      <c r="C17" s="87" t="s">
        <v>37</v>
      </c>
      <c r="D17" s="87"/>
      <c r="E17" s="87"/>
      <c r="F17" s="87"/>
      <c r="G17" s="87"/>
      <c r="H17" s="87"/>
      <c r="I17" s="88"/>
      <c r="J17" s="66" t="s">
        <v>38</v>
      </c>
      <c r="K17" s="67" t="s">
        <v>38</v>
      </c>
      <c r="L17" s="68" t="s">
        <v>38</v>
      </c>
      <c r="M17" s="67" t="s">
        <v>38</v>
      </c>
      <c r="N17" s="68" t="s">
        <v>38</v>
      </c>
      <c r="O17" s="67" t="s">
        <v>38</v>
      </c>
      <c r="P17" s="69" t="s">
        <v>38</v>
      </c>
      <c r="Q17" s="70" t="s">
        <v>38</v>
      </c>
      <c r="R17" s="58">
        <v>40260</v>
      </c>
      <c r="S17" s="65">
        <f t="shared" si="3"/>
        <v>0.45241124744254479</v>
      </c>
    </row>
    <row r="18" spans="3:19" s="10" customFormat="1" ht="15.75" customHeight="1" x14ac:dyDescent="0.15">
      <c r="C18" s="87" t="s">
        <v>15</v>
      </c>
      <c r="D18" s="87"/>
      <c r="E18" s="87"/>
      <c r="F18" s="87"/>
      <c r="G18" s="87"/>
      <c r="H18" s="87"/>
      <c r="I18" s="88"/>
      <c r="J18" s="57">
        <v>273852</v>
      </c>
      <c r="K18" s="64">
        <f t="shared" si="0"/>
        <v>4.8979425393352791</v>
      </c>
      <c r="L18" s="56">
        <v>287053</v>
      </c>
      <c r="M18" s="64">
        <v>4.9121797683282455</v>
      </c>
      <c r="N18" s="56">
        <v>302808</v>
      </c>
      <c r="O18" s="64">
        <f t="shared" si="1"/>
        <v>4.9131452531071016</v>
      </c>
      <c r="P18" s="58">
        <v>291695</v>
      </c>
      <c r="Q18" s="65">
        <f t="shared" si="2"/>
        <v>3.4514771617035893</v>
      </c>
      <c r="R18" s="58">
        <v>354440</v>
      </c>
      <c r="S18" s="65">
        <f t="shared" si="3"/>
        <v>3.9829270378424138</v>
      </c>
    </row>
    <row r="19" spans="3:19" s="10" customFormat="1" ht="15.75" customHeight="1" x14ac:dyDescent="0.15">
      <c r="C19" s="87" t="s">
        <v>17</v>
      </c>
      <c r="D19" s="87"/>
      <c r="E19" s="87"/>
      <c r="F19" s="87"/>
      <c r="G19" s="87"/>
      <c r="H19" s="87"/>
      <c r="I19" s="88"/>
      <c r="J19" s="57">
        <v>15606</v>
      </c>
      <c r="K19" s="64">
        <f>J19/J$7*100</f>
        <v>0.27911898130693358</v>
      </c>
      <c r="L19" s="56">
        <v>20297</v>
      </c>
      <c r="M19" s="64">
        <v>0.34733137350161258</v>
      </c>
      <c r="N19" s="56">
        <v>20099</v>
      </c>
      <c r="O19" s="64">
        <f>N19/N$7*100</f>
        <v>0.32611194698356588</v>
      </c>
      <c r="P19" s="69">
        <v>10706</v>
      </c>
      <c r="Q19" s="65">
        <f>P19/P$7*100</f>
        <v>0.12667860091259237</v>
      </c>
      <c r="R19" s="69" t="s">
        <v>38</v>
      </c>
      <c r="S19" s="70" t="s">
        <v>38</v>
      </c>
    </row>
    <row r="20" spans="3:19" s="10" customFormat="1" ht="15.75" customHeight="1" x14ac:dyDescent="0.15">
      <c r="C20" s="87" t="s">
        <v>35</v>
      </c>
      <c r="D20" s="87"/>
      <c r="E20" s="87"/>
      <c r="F20" s="87"/>
      <c r="G20" s="87"/>
      <c r="H20" s="87"/>
      <c r="I20" s="88"/>
      <c r="J20" s="66" t="s">
        <v>2</v>
      </c>
      <c r="K20" s="71" t="s">
        <v>2</v>
      </c>
      <c r="L20" s="66" t="s">
        <v>2</v>
      </c>
      <c r="M20" s="71" t="s">
        <v>2</v>
      </c>
      <c r="N20" s="66" t="s">
        <v>2</v>
      </c>
      <c r="O20" s="67" t="s">
        <v>2</v>
      </c>
      <c r="P20" s="58">
        <v>3342</v>
      </c>
      <c r="Q20" s="65">
        <f t="shared" ref="Q20:Q33" si="4">P20/P$7*100</f>
        <v>3.9544170021472418E-2</v>
      </c>
      <c r="R20" s="58">
        <v>6822</v>
      </c>
      <c r="S20" s="65">
        <f t="shared" si="3"/>
        <v>7.6660445356508705E-2</v>
      </c>
    </row>
    <row r="21" spans="3:19" s="10" customFormat="1" ht="15.75" customHeight="1" x14ac:dyDescent="0.15">
      <c r="C21" s="87" t="s">
        <v>18</v>
      </c>
      <c r="D21" s="87"/>
      <c r="E21" s="87"/>
      <c r="F21" s="87"/>
      <c r="G21" s="87"/>
      <c r="H21" s="87"/>
      <c r="I21" s="88"/>
      <c r="J21" s="57">
        <v>11707</v>
      </c>
      <c r="K21" s="64">
        <f t="shared" ref="K21:K33" si="5">J21/J$7*100</f>
        <v>0.20938394938871405</v>
      </c>
      <c r="L21" s="56">
        <v>16722</v>
      </c>
      <c r="M21" s="64">
        <v>0.28615436900497443</v>
      </c>
      <c r="N21" s="56">
        <v>20245</v>
      </c>
      <c r="O21" s="64">
        <f t="shared" ref="O21:O33" si="6">N21/N$7*100</f>
        <v>0.32848083818509832</v>
      </c>
      <c r="P21" s="58">
        <v>65863</v>
      </c>
      <c r="Q21" s="65">
        <f t="shared" si="4"/>
        <v>0.77932306107846727</v>
      </c>
      <c r="R21" s="58">
        <v>29104</v>
      </c>
      <c r="S21" s="65">
        <f t="shared" si="3"/>
        <v>0.32704860768921573</v>
      </c>
    </row>
    <row r="22" spans="3:19" s="10" customFormat="1" ht="15.75" customHeight="1" x14ac:dyDescent="0.15">
      <c r="C22" s="87" t="s">
        <v>19</v>
      </c>
      <c r="D22" s="87"/>
      <c r="E22" s="87"/>
      <c r="F22" s="87"/>
      <c r="G22" s="87"/>
      <c r="H22" s="87"/>
      <c r="I22" s="88"/>
      <c r="J22" s="57">
        <v>334949</v>
      </c>
      <c r="K22" s="64">
        <f t="shared" si="5"/>
        <v>5.9906845873238561</v>
      </c>
      <c r="L22" s="56">
        <v>290779</v>
      </c>
      <c r="M22" s="64">
        <v>4.9759407525952319</v>
      </c>
      <c r="N22" s="56">
        <v>120040</v>
      </c>
      <c r="O22" s="64">
        <f t="shared" si="6"/>
        <v>1.947682875561334</v>
      </c>
      <c r="P22" s="58">
        <v>229322</v>
      </c>
      <c r="Q22" s="65">
        <f t="shared" si="4"/>
        <v>2.7134494786547267</v>
      </c>
      <c r="R22" s="58">
        <v>283455</v>
      </c>
      <c r="S22" s="65">
        <f t="shared" si="3"/>
        <v>3.1852516180781554</v>
      </c>
    </row>
    <row r="23" spans="3:19" s="10" customFormat="1" ht="15.75" customHeight="1" x14ac:dyDescent="0.15">
      <c r="C23" s="87" t="s">
        <v>20</v>
      </c>
      <c r="D23" s="87"/>
      <c r="E23" s="87"/>
      <c r="F23" s="87"/>
      <c r="G23" s="87"/>
      <c r="H23" s="87"/>
      <c r="I23" s="88"/>
      <c r="J23" s="57">
        <v>2326</v>
      </c>
      <c r="K23" s="64">
        <f t="shared" si="5"/>
        <v>4.1601355281297416E-2</v>
      </c>
      <c r="L23" s="56">
        <v>2284</v>
      </c>
      <c r="M23" s="64">
        <v>3.9084833082607441E-2</v>
      </c>
      <c r="N23" s="56">
        <v>2225</v>
      </c>
      <c r="O23" s="64">
        <f t="shared" si="6"/>
        <v>3.6101252900066376E-2</v>
      </c>
      <c r="P23" s="58">
        <v>2172</v>
      </c>
      <c r="Q23" s="65">
        <f t="shared" si="4"/>
        <v>2.5700160767994636E-2</v>
      </c>
      <c r="R23" s="58">
        <v>2426</v>
      </c>
      <c r="S23" s="65">
        <f t="shared" si="3"/>
        <v>2.726154213352245E-2</v>
      </c>
    </row>
    <row r="24" spans="3:19" s="10" customFormat="1" ht="15.75" customHeight="1" x14ac:dyDescent="0.15">
      <c r="C24" s="87" t="s">
        <v>21</v>
      </c>
      <c r="D24" s="87"/>
      <c r="E24" s="87"/>
      <c r="F24" s="87"/>
      <c r="G24" s="87"/>
      <c r="H24" s="87"/>
      <c r="I24" s="88"/>
      <c r="J24" s="57">
        <v>118128</v>
      </c>
      <c r="K24" s="64">
        <f t="shared" si="5"/>
        <v>2.1127622083702069</v>
      </c>
      <c r="L24" s="56">
        <v>134071</v>
      </c>
      <c r="M24" s="64">
        <v>2.2942831244388189</v>
      </c>
      <c r="N24" s="56">
        <v>138970</v>
      </c>
      <c r="O24" s="64">
        <f t="shared" si="6"/>
        <v>2.2548274676504381</v>
      </c>
      <c r="P24" s="58">
        <v>103028</v>
      </c>
      <c r="Q24" s="65">
        <f t="shared" si="4"/>
        <v>1.2190774233908617</v>
      </c>
      <c r="R24" s="58">
        <v>57160</v>
      </c>
      <c r="S24" s="65">
        <f t="shared" si="3"/>
        <v>0.64232058876840192</v>
      </c>
    </row>
    <row r="25" spans="3:19" s="10" customFormat="1" ht="15.75" customHeight="1" x14ac:dyDescent="0.15">
      <c r="C25" s="87" t="s">
        <v>22</v>
      </c>
      <c r="D25" s="87"/>
      <c r="E25" s="87"/>
      <c r="F25" s="87"/>
      <c r="G25" s="87"/>
      <c r="H25" s="87"/>
      <c r="I25" s="88"/>
      <c r="J25" s="57">
        <v>41564</v>
      </c>
      <c r="K25" s="64">
        <f t="shared" si="5"/>
        <v>0.74338724458806793</v>
      </c>
      <c r="L25" s="56">
        <v>39532</v>
      </c>
      <c r="M25" s="64">
        <v>0.67648932636674131</v>
      </c>
      <c r="N25" s="56">
        <v>39980</v>
      </c>
      <c r="O25" s="64">
        <f t="shared" si="6"/>
        <v>0.64868678244703548</v>
      </c>
      <c r="P25" s="58">
        <v>35067</v>
      </c>
      <c r="Q25" s="65">
        <f t="shared" si="4"/>
        <v>0.41492980554846592</v>
      </c>
      <c r="R25" s="58">
        <v>27486</v>
      </c>
      <c r="S25" s="65">
        <f t="shared" si="3"/>
        <v>0.30886675477411296</v>
      </c>
    </row>
    <row r="26" spans="3:19" s="10" customFormat="1" ht="15.75" customHeight="1" x14ac:dyDescent="0.15">
      <c r="C26" s="87" t="s">
        <v>23</v>
      </c>
      <c r="D26" s="87"/>
      <c r="E26" s="87"/>
      <c r="F26" s="87"/>
      <c r="G26" s="87"/>
      <c r="H26" s="87"/>
      <c r="I26" s="88"/>
      <c r="J26" s="57">
        <v>759936</v>
      </c>
      <c r="K26" s="64">
        <f t="shared" si="5"/>
        <v>13.591731524956163</v>
      </c>
      <c r="L26" s="56">
        <v>603647</v>
      </c>
      <c r="M26" s="64">
        <v>10.32987838696004</v>
      </c>
      <c r="N26" s="56">
        <v>580106</v>
      </c>
      <c r="O26" s="64">
        <f t="shared" si="6"/>
        <v>9.412383557234115</v>
      </c>
      <c r="P26" s="58">
        <v>711749</v>
      </c>
      <c r="Q26" s="65">
        <f t="shared" si="4"/>
        <v>8.4217604633791048</v>
      </c>
      <c r="R26" s="58">
        <v>2855005</v>
      </c>
      <c r="S26" s="65">
        <f t="shared" si="3"/>
        <v>32.082373907220635</v>
      </c>
    </row>
    <row r="27" spans="3:19" s="10" customFormat="1" ht="15.75" customHeight="1" x14ac:dyDescent="0.15">
      <c r="C27" s="87" t="s">
        <v>24</v>
      </c>
      <c r="D27" s="87"/>
      <c r="E27" s="87"/>
      <c r="F27" s="87"/>
      <c r="G27" s="87"/>
      <c r="H27" s="87"/>
      <c r="I27" s="88"/>
      <c r="J27" s="57">
        <v>367261</v>
      </c>
      <c r="K27" s="64">
        <f t="shared" si="5"/>
        <v>6.5685964496838221</v>
      </c>
      <c r="L27" s="56">
        <v>361636</v>
      </c>
      <c r="M27" s="64">
        <v>6.1884775379430046</v>
      </c>
      <c r="N27" s="56">
        <v>374743</v>
      </c>
      <c r="O27" s="64">
        <f t="shared" si="6"/>
        <v>6.0803109283278989</v>
      </c>
      <c r="P27" s="58">
        <v>416068</v>
      </c>
      <c r="Q27" s="65">
        <f t="shared" si="4"/>
        <v>4.9231190103213596</v>
      </c>
      <c r="R27" s="58">
        <v>434161</v>
      </c>
      <c r="S27" s="65">
        <f t="shared" si="3"/>
        <v>4.8787709786612696</v>
      </c>
    </row>
    <row r="28" spans="3:19" s="10" customFormat="1" ht="15.75" customHeight="1" x14ac:dyDescent="0.15">
      <c r="C28" s="87" t="s">
        <v>25</v>
      </c>
      <c r="D28" s="87"/>
      <c r="E28" s="87"/>
      <c r="F28" s="87"/>
      <c r="G28" s="87"/>
      <c r="H28" s="87"/>
      <c r="I28" s="88"/>
      <c r="J28" s="57">
        <v>516</v>
      </c>
      <c r="K28" s="64">
        <f t="shared" si="5"/>
        <v>9.2288475172611645E-3</v>
      </c>
      <c r="L28" s="56">
        <v>321</v>
      </c>
      <c r="M28" s="64">
        <v>5.4930960680897494E-3</v>
      </c>
      <c r="N28" s="56">
        <v>832</v>
      </c>
      <c r="O28" s="64">
        <f t="shared" si="6"/>
        <v>1.3499434792294485E-2</v>
      </c>
      <c r="P28" s="58">
        <v>409</v>
      </c>
      <c r="Q28" s="65">
        <f t="shared" si="4"/>
        <v>4.8394869954465044E-3</v>
      </c>
      <c r="R28" s="58">
        <v>387</v>
      </c>
      <c r="S28" s="65">
        <f t="shared" si="3"/>
        <v>4.3488115439708113E-3</v>
      </c>
    </row>
    <row r="29" spans="3:19" s="10" customFormat="1" ht="15.75" customHeight="1" x14ac:dyDescent="0.15">
      <c r="C29" s="87" t="s">
        <v>26</v>
      </c>
      <c r="D29" s="87"/>
      <c r="E29" s="87"/>
      <c r="F29" s="87"/>
      <c r="G29" s="87"/>
      <c r="H29" s="87"/>
      <c r="I29" s="88"/>
      <c r="J29" s="57">
        <v>107867</v>
      </c>
      <c r="K29" s="64">
        <f t="shared" si="5"/>
        <v>1.9292404944659107</v>
      </c>
      <c r="L29" s="56">
        <v>134908</v>
      </c>
      <c r="M29" s="64">
        <v>2.3086062440929966</v>
      </c>
      <c r="N29" s="56">
        <v>272461</v>
      </c>
      <c r="O29" s="64">
        <f t="shared" si="6"/>
        <v>4.4207566141146</v>
      </c>
      <c r="P29" s="58">
        <v>346113</v>
      </c>
      <c r="Q29" s="65">
        <f t="shared" si="4"/>
        <v>4.0953774143153447</v>
      </c>
      <c r="R29" s="58">
        <v>432333</v>
      </c>
      <c r="S29" s="65">
        <f t="shared" si="3"/>
        <v>4.858229305528508</v>
      </c>
    </row>
    <row r="30" spans="3:19" s="10" customFormat="1" ht="15.75" customHeight="1" x14ac:dyDescent="0.15">
      <c r="C30" s="87" t="s">
        <v>27</v>
      </c>
      <c r="D30" s="87"/>
      <c r="E30" s="87"/>
      <c r="F30" s="87"/>
      <c r="G30" s="87"/>
      <c r="H30" s="87"/>
      <c r="I30" s="88"/>
      <c r="J30" s="57">
        <v>85940</v>
      </c>
      <c r="K30" s="64">
        <f t="shared" si="5"/>
        <v>1.537068131072528</v>
      </c>
      <c r="L30" s="56">
        <v>6948</v>
      </c>
      <c r="M30" s="64">
        <v>0.11889729433360616</v>
      </c>
      <c r="N30" s="56">
        <v>422328</v>
      </c>
      <c r="O30" s="64">
        <f t="shared" si="6"/>
        <v>6.8523909819232509</v>
      </c>
      <c r="P30" s="58">
        <v>445172</v>
      </c>
      <c r="Q30" s="65">
        <f t="shared" si="4"/>
        <v>5.2674916986232549</v>
      </c>
      <c r="R30" s="58">
        <v>253960</v>
      </c>
      <c r="S30" s="65">
        <f t="shared" si="3"/>
        <v>2.8538092498884424</v>
      </c>
    </row>
    <row r="31" spans="3:19" s="10" customFormat="1" ht="15.75" customHeight="1" x14ac:dyDescent="0.15">
      <c r="C31" s="87" t="s">
        <v>28</v>
      </c>
      <c r="D31" s="87"/>
      <c r="E31" s="87"/>
      <c r="F31" s="87"/>
      <c r="G31" s="87"/>
      <c r="H31" s="87"/>
      <c r="I31" s="88"/>
      <c r="J31" s="57">
        <v>322629</v>
      </c>
      <c r="K31" s="64">
        <f t="shared" si="5"/>
        <v>5.7703369101675426</v>
      </c>
      <c r="L31" s="56">
        <v>285860</v>
      </c>
      <c r="M31" s="64">
        <v>4.8917646168976185</v>
      </c>
      <c r="N31" s="56">
        <v>315645</v>
      </c>
      <c r="O31" s="64">
        <f t="shared" si="6"/>
        <v>5.1214292007377304</v>
      </c>
      <c r="P31" s="58">
        <v>354642</v>
      </c>
      <c r="Q31" s="65">
        <f t="shared" si="4"/>
        <v>4.1962966920272349</v>
      </c>
      <c r="R31" s="58">
        <v>494500</v>
      </c>
      <c r="S31" s="65">
        <f t="shared" si="3"/>
        <v>5.5568147506293704</v>
      </c>
    </row>
    <row r="32" spans="3:19" s="10" customFormat="1" ht="15.75" customHeight="1" x14ac:dyDescent="0.15">
      <c r="C32" s="87" t="s">
        <v>29</v>
      </c>
      <c r="D32" s="87"/>
      <c r="E32" s="87"/>
      <c r="F32" s="87"/>
      <c r="G32" s="87"/>
      <c r="H32" s="87"/>
      <c r="I32" s="88"/>
      <c r="J32" s="57">
        <v>74843</v>
      </c>
      <c r="K32" s="64">
        <f t="shared" si="5"/>
        <v>1.3385942533611963</v>
      </c>
      <c r="L32" s="56">
        <v>61405</v>
      </c>
      <c r="M32" s="64">
        <v>1.0507899191933054</v>
      </c>
      <c r="N32" s="56">
        <v>70430</v>
      </c>
      <c r="O32" s="64">
        <f t="shared" si="6"/>
        <v>1.1427466255063707</v>
      </c>
      <c r="P32" s="58">
        <v>492740</v>
      </c>
      <c r="Q32" s="65">
        <f t="shared" si="4"/>
        <v>5.8303394184261874</v>
      </c>
      <c r="R32" s="58">
        <v>70550</v>
      </c>
      <c r="S32" s="65">
        <f t="shared" si="3"/>
        <v>0.79278722074196573</v>
      </c>
    </row>
    <row r="33" spans="3:22" ht="19.5" customHeight="1" thickBot="1" x14ac:dyDescent="0.2">
      <c r="C33" s="78" t="s">
        <v>30</v>
      </c>
      <c r="D33" s="78"/>
      <c r="E33" s="78"/>
      <c r="F33" s="78"/>
      <c r="G33" s="78"/>
      <c r="H33" s="78"/>
      <c r="I33" s="96"/>
      <c r="J33" s="44">
        <v>210000</v>
      </c>
      <c r="K33" s="42">
        <f t="shared" si="5"/>
        <v>3.7559263151644275</v>
      </c>
      <c r="L33" s="36">
        <v>312400</v>
      </c>
      <c r="M33" s="42">
        <v>5.3459290083216127</v>
      </c>
      <c r="N33" s="36">
        <v>340600</v>
      </c>
      <c r="O33" s="42">
        <f t="shared" si="6"/>
        <v>5.5263311180955546</v>
      </c>
      <c r="P33" s="22">
        <v>1761500</v>
      </c>
      <c r="Q33" s="46">
        <f t="shared" si="4"/>
        <v>20.842925042735981</v>
      </c>
      <c r="R33" s="22">
        <v>579800</v>
      </c>
      <c r="S33" s="46">
        <f t="shared" si="3"/>
        <v>6.5153512485640217</v>
      </c>
    </row>
    <row r="34" spans="3:22" ht="12.75" thickTop="1" x14ac:dyDescent="0.15">
      <c r="C34" s="7"/>
      <c r="D34" s="7"/>
      <c r="E34" s="7"/>
      <c r="F34" s="7"/>
      <c r="G34" s="7"/>
      <c r="H34" s="7"/>
      <c r="I34" s="7"/>
      <c r="J34" s="7"/>
      <c r="K34" s="31"/>
      <c r="L34" s="7"/>
      <c r="M34" s="31"/>
      <c r="N34" s="7"/>
      <c r="O34" s="31"/>
    </row>
    <row r="43" spans="3:22" x14ac:dyDescent="0.15">
      <c r="J43" s="12"/>
      <c r="K43" s="24"/>
      <c r="L43" s="25"/>
      <c r="M43" s="24"/>
      <c r="N43" s="25"/>
      <c r="O43" s="24"/>
      <c r="P43" s="4"/>
      <c r="Q43" s="4"/>
      <c r="R43" s="4"/>
      <c r="S43" s="4"/>
      <c r="T43" s="4"/>
      <c r="U43" s="4"/>
      <c r="V43" s="4"/>
    </row>
    <row r="44" spans="3:22" x14ac:dyDescent="0.15">
      <c r="J44" s="12"/>
      <c r="K44" s="24"/>
      <c r="L44" s="25"/>
      <c r="M44" s="24"/>
      <c r="N44" s="25"/>
      <c r="O44" s="24"/>
      <c r="P44" s="4"/>
      <c r="Q44" s="4"/>
      <c r="R44" s="4"/>
      <c r="S44" s="4"/>
      <c r="T44" s="4"/>
      <c r="U44" s="4"/>
      <c r="V44" s="4"/>
    </row>
    <row r="45" spans="3:22" x14ac:dyDescent="0.15">
      <c r="J45" s="12"/>
      <c r="K45" s="24"/>
      <c r="L45" s="25"/>
      <c r="M45" s="24"/>
      <c r="N45" s="25"/>
      <c r="O45" s="24"/>
      <c r="P45" s="4"/>
      <c r="Q45" s="4"/>
      <c r="R45" s="4"/>
      <c r="S45" s="4"/>
      <c r="T45" s="4"/>
      <c r="U45" s="4"/>
      <c r="V45" s="4"/>
    </row>
    <row r="46" spans="3:22" x14ac:dyDescent="0.15">
      <c r="J46" s="12"/>
      <c r="K46" s="24"/>
      <c r="L46" s="25"/>
      <c r="M46" s="24"/>
      <c r="N46" s="25"/>
      <c r="O46" s="24"/>
      <c r="P46" s="4"/>
      <c r="Q46" s="4"/>
      <c r="R46" s="4"/>
      <c r="S46" s="4"/>
      <c r="T46" s="4"/>
      <c r="U46" s="4"/>
      <c r="V46" s="4"/>
    </row>
    <row r="47" spans="3:22" x14ac:dyDescent="0.15">
      <c r="J47" s="12"/>
      <c r="K47" s="24"/>
      <c r="L47" s="25"/>
      <c r="M47" s="24"/>
      <c r="N47" s="25"/>
      <c r="O47" s="24"/>
      <c r="P47" s="4"/>
      <c r="Q47" s="4"/>
      <c r="R47" s="4"/>
      <c r="S47" s="4"/>
      <c r="T47" s="4"/>
      <c r="U47" s="4"/>
      <c r="V47" s="4"/>
    </row>
    <row r="48" spans="3:22" x14ac:dyDescent="0.15">
      <c r="J48" s="12"/>
      <c r="K48" s="24"/>
      <c r="L48" s="25"/>
      <c r="M48" s="24"/>
      <c r="N48" s="25"/>
      <c r="O48" s="24"/>
      <c r="P48" s="4"/>
      <c r="Q48" s="4"/>
      <c r="R48" s="4"/>
      <c r="S48" s="4"/>
      <c r="T48" s="4"/>
      <c r="U48" s="4"/>
      <c r="V48" s="4"/>
    </row>
    <row r="49" spans="10:22" x14ac:dyDescent="0.15">
      <c r="J49" s="12"/>
      <c r="K49" s="24"/>
      <c r="L49" s="25"/>
      <c r="M49" s="24"/>
      <c r="N49" s="25"/>
      <c r="O49" s="24"/>
      <c r="P49" s="4"/>
      <c r="Q49" s="4"/>
      <c r="R49" s="4"/>
      <c r="S49" s="26"/>
      <c r="T49" s="26"/>
      <c r="U49" s="26"/>
      <c r="V49" s="26"/>
    </row>
    <row r="50" spans="10:22" x14ac:dyDescent="0.15">
      <c r="J50" s="12"/>
      <c r="K50" s="24"/>
      <c r="L50" s="25"/>
      <c r="M50" s="24"/>
      <c r="N50" s="25"/>
      <c r="O50" s="24"/>
      <c r="P50" s="4"/>
      <c r="Q50" s="4"/>
      <c r="R50" s="4"/>
      <c r="S50" s="4"/>
      <c r="T50" s="4"/>
      <c r="U50" s="4"/>
      <c r="V50" s="4"/>
    </row>
    <row r="51" spans="10:22" x14ac:dyDescent="0.15">
      <c r="J51" s="12"/>
      <c r="K51" s="24"/>
      <c r="L51" s="25"/>
      <c r="M51" s="24"/>
      <c r="N51" s="25"/>
      <c r="O51" s="24"/>
      <c r="P51" s="4"/>
      <c r="Q51" s="4"/>
      <c r="R51" s="4"/>
      <c r="S51" s="4"/>
      <c r="T51" s="4"/>
      <c r="U51" s="4"/>
      <c r="V51" s="4"/>
    </row>
    <row r="52" spans="10:22" x14ac:dyDescent="0.15">
      <c r="J52" s="12"/>
      <c r="K52" s="24"/>
      <c r="L52" s="25"/>
      <c r="M52" s="24"/>
      <c r="N52" s="25"/>
      <c r="O52" s="24"/>
      <c r="P52" s="4"/>
      <c r="Q52" s="4"/>
      <c r="R52" s="4"/>
      <c r="S52" s="4"/>
      <c r="T52" s="4"/>
      <c r="U52" s="4"/>
      <c r="V52" s="4"/>
    </row>
    <row r="53" spans="10:22" x14ac:dyDescent="0.15">
      <c r="J53" s="12"/>
      <c r="K53" s="24"/>
      <c r="L53" s="25"/>
      <c r="M53" s="24"/>
      <c r="N53" s="25"/>
      <c r="O53" s="24"/>
      <c r="P53" s="4"/>
      <c r="Q53" s="4"/>
      <c r="R53" s="4"/>
      <c r="S53" s="4"/>
      <c r="T53" s="4"/>
      <c r="U53" s="4"/>
      <c r="V53" s="4"/>
    </row>
  </sheetData>
  <mergeCells count="34">
    <mergeCell ref="R4:S4"/>
    <mergeCell ref="C33:I33"/>
    <mergeCell ref="D11:I11"/>
    <mergeCell ref="P4:Q4"/>
    <mergeCell ref="J4:K4"/>
    <mergeCell ref="N4:O4"/>
    <mergeCell ref="C25:I25"/>
    <mergeCell ref="C6:I6"/>
    <mergeCell ref="C7:I7"/>
    <mergeCell ref="C8:I8"/>
    <mergeCell ref="D9:I9"/>
    <mergeCell ref="C4:I5"/>
    <mergeCell ref="D12:I12"/>
    <mergeCell ref="C31:I31"/>
    <mergeCell ref="C22:I22"/>
    <mergeCell ref="C21:I21"/>
    <mergeCell ref="C17:I17"/>
    <mergeCell ref="L4:M4"/>
    <mergeCell ref="C13:I13"/>
    <mergeCell ref="C14:I14"/>
    <mergeCell ref="C15:I15"/>
    <mergeCell ref="C16:I16"/>
    <mergeCell ref="D10:I10"/>
    <mergeCell ref="C32:I32"/>
    <mergeCell ref="C18:I18"/>
    <mergeCell ref="C29:I29"/>
    <mergeCell ref="C30:I30"/>
    <mergeCell ref="C27:I27"/>
    <mergeCell ref="C28:I28"/>
    <mergeCell ref="C23:I23"/>
    <mergeCell ref="C24:I24"/>
    <mergeCell ref="C19:I19"/>
    <mergeCell ref="C20:I20"/>
    <mergeCell ref="C26:I26"/>
  </mergeCells>
  <phoneticPr fontId="2"/>
  <pageMargins left="0.51181102362204722" right="0.51181102362204722" top="0.55118110236220474" bottom="0.55118110236220474" header="0.31496062992125984" footer="0.31496062992125984"/>
  <pageSetup paperSize="9" scale="94" firstPageNumber="41" orientation="portrait" useFirstPageNumber="1" r:id="rId1"/>
  <headerFooter>
    <oddFooter>&amp;C&amp;"HGPｺﾞｼｯｸM,ﾒﾃﾞｨｳﾑ"&amp;10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亀井 知之</cp:lastModifiedBy>
  <cp:lastPrinted>2022-07-25T06:32:17Z</cp:lastPrinted>
  <dcterms:created xsi:type="dcterms:W3CDTF">2018-01-30T04:18:58Z</dcterms:created>
  <dcterms:modified xsi:type="dcterms:W3CDTF">2022-07-26T01:34:33Z</dcterms:modified>
</cp:coreProperties>
</file>