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2022-8\"/>
    </mc:Choice>
  </mc:AlternateContent>
  <xr:revisionPtr revIDLastSave="0" documentId="8_{77EBE232-BC2E-4D07-B21D-EB8A23D2821F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E" sheetId="38" r:id="rId1"/>
  </sheets>
  <definedNames>
    <definedName name="_xlnm.Print_Area" localSheetId="0">E!$A$1:$R$54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38" l="1"/>
  <c r="I12" i="38"/>
  <c r="L11" i="38"/>
  <c r="I11" i="38"/>
  <c r="H12" i="38" l="1"/>
  <c r="H11" i="38"/>
  <c r="L52" i="38" l="1"/>
  <c r="I52" i="38"/>
  <c r="L51" i="38"/>
  <c r="I51" i="38"/>
  <c r="H51" i="38" l="1"/>
  <c r="H52" i="38"/>
  <c r="L50" i="38" l="1"/>
  <c r="I50" i="38"/>
  <c r="H50" i="38" s="1"/>
  <c r="L49" i="38"/>
  <c r="I49" i="38"/>
  <c r="L48" i="38"/>
  <c r="I48" i="38"/>
  <c r="H48" i="38" s="1"/>
  <c r="L47" i="38"/>
  <c r="I47" i="38"/>
  <c r="H47" i="38" s="1"/>
  <c r="L46" i="38"/>
  <c r="I46" i="38"/>
  <c r="L45" i="38"/>
  <c r="I45" i="38"/>
  <c r="L44" i="38"/>
  <c r="I44" i="38"/>
  <c r="L43" i="38"/>
  <c r="I43" i="38"/>
  <c r="H43" i="38" s="1"/>
  <c r="L42" i="38"/>
  <c r="I42" i="38"/>
  <c r="L41" i="38"/>
  <c r="I41" i="38"/>
  <c r="L40" i="38"/>
  <c r="I40" i="38"/>
  <c r="L39" i="38"/>
  <c r="I39" i="38"/>
  <c r="H39" i="38" s="1"/>
  <c r="L38" i="38"/>
  <c r="I38" i="38"/>
  <c r="L37" i="38"/>
  <c r="I37" i="38"/>
  <c r="L36" i="38"/>
  <c r="I36" i="38"/>
  <c r="L35" i="38"/>
  <c r="I35" i="38"/>
  <c r="L34" i="38"/>
  <c r="I34" i="38"/>
  <c r="L33" i="38"/>
  <c r="I33" i="38"/>
  <c r="L31" i="38"/>
  <c r="I31" i="38"/>
  <c r="L22" i="38"/>
  <c r="I22" i="38"/>
  <c r="L21" i="38"/>
  <c r="I21" i="38"/>
  <c r="L20" i="38"/>
  <c r="I20" i="38"/>
  <c r="N19" i="38"/>
  <c r="M19" i="38"/>
  <c r="K19" i="38"/>
  <c r="J19" i="38"/>
  <c r="L18" i="38"/>
  <c r="I18" i="38"/>
  <c r="L17" i="38"/>
  <c r="I17" i="38"/>
  <c r="L16" i="38"/>
  <c r="I16" i="38"/>
  <c r="L15" i="38"/>
  <c r="I15" i="38"/>
  <c r="L14" i="38"/>
  <c r="I14" i="38"/>
  <c r="N13" i="38"/>
  <c r="M13" i="38"/>
  <c r="K13" i="38"/>
  <c r="J13" i="38"/>
  <c r="L10" i="38"/>
  <c r="I10" i="38"/>
  <c r="L8" i="38"/>
  <c r="I8" i="38"/>
  <c r="H46" i="38" l="1"/>
  <c r="H44" i="38"/>
  <c r="H40" i="38"/>
  <c r="H36" i="38"/>
  <c r="H45" i="38"/>
  <c r="H38" i="38"/>
  <c r="H35" i="38"/>
  <c r="H37" i="38"/>
  <c r="H31" i="38"/>
  <c r="H22" i="38"/>
  <c r="L19" i="38"/>
  <c r="H20" i="38"/>
  <c r="I19" i="38"/>
  <c r="H18" i="38"/>
  <c r="H17" i="38"/>
  <c r="H15" i="38"/>
  <c r="H14" i="38"/>
  <c r="I13" i="38"/>
  <c r="H8" i="38"/>
  <c r="H34" i="38"/>
  <c r="H42" i="38"/>
  <c r="H10" i="38"/>
  <c r="L13" i="38"/>
  <c r="H16" i="38"/>
  <c r="H21" i="38"/>
  <c r="H33" i="38"/>
  <c r="H41" i="38"/>
  <c r="H19" i="38" l="1"/>
  <c r="H13" i="38"/>
</calcChain>
</file>

<file path=xl/sharedStrings.xml><?xml version="1.0" encoding="utf-8"?>
<sst xmlns="http://schemas.openxmlformats.org/spreadsheetml/2006/main" count="84" uniqueCount="53">
  <si>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</si>
  <si>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</si>
  <si>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</si>
  <si>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</si>
  <si>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</si>
  <si>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年別</t>
    <rPh sb="0" eb="2">
      <t>ネンベツ</t>
    </rPh>
    <phoneticPr fontId="2"/>
  </si>
  <si>
    <t>人</t>
    <rPh sb="0" eb="1">
      <t>ニン</t>
    </rPh>
    <phoneticPr fontId="2"/>
  </si>
  <si>
    <t>平成22年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</si>
  <si>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</si>
  <si>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小田原市</t>
    <rPh sb="0" eb="4">
      <t>オダワラシ</t>
    </rPh>
    <phoneticPr fontId="2"/>
  </si>
  <si>
    <t>南足柄市</t>
    <rPh sb="0" eb="4">
      <t>ミナミアシガラシ</t>
    </rPh>
    <phoneticPr fontId="2"/>
  </si>
  <si>
    <t>大井町</t>
    <rPh sb="0" eb="3">
      <t>オオイマチ</t>
    </rPh>
    <phoneticPr fontId="2"/>
  </si>
  <si>
    <t>開成町</t>
    <rPh sb="0" eb="3">
      <t>カイセイマチ</t>
    </rPh>
    <phoneticPr fontId="2"/>
  </si>
  <si>
    <t>山北町</t>
    <rPh sb="0" eb="3">
      <t>ヤマキタマチ</t>
    </rPh>
    <phoneticPr fontId="2"/>
  </si>
  <si>
    <t>箱根町</t>
    <rPh sb="0" eb="3">
      <t>ハコネマチ</t>
    </rPh>
    <phoneticPr fontId="2"/>
  </si>
  <si>
    <t>真鶴町</t>
    <rPh sb="0" eb="2">
      <t>マナヅル</t>
    </rPh>
    <rPh sb="2" eb="3">
      <t>マチ</t>
    </rPh>
    <phoneticPr fontId="2"/>
  </si>
  <si>
    <t>湯河原町</t>
    <rPh sb="0" eb="4">
      <t>ユガワラマチ</t>
    </rPh>
    <phoneticPr fontId="2"/>
  </si>
  <si>
    <t>県計</t>
    <rPh sb="0" eb="1">
      <t>ケン</t>
    </rPh>
    <rPh sb="1" eb="2">
      <t>ケイ</t>
    </rPh>
    <phoneticPr fontId="2"/>
  </si>
  <si>
    <t>出典：神奈川県人口統計調査</t>
    <rPh sb="0" eb="2">
      <t>シュッテン</t>
    </rPh>
    <rPh sb="3" eb="7">
      <t>カナガワケン</t>
    </rPh>
    <rPh sb="7" eb="9">
      <t>ジンコウ</t>
    </rPh>
    <rPh sb="9" eb="11">
      <t>トウケイ</t>
    </rPh>
    <rPh sb="11" eb="13">
      <t>チョウサ</t>
    </rPh>
    <phoneticPr fontId="2"/>
  </si>
  <si>
    <t>中井町</t>
    <rPh sb="0" eb="2">
      <t>ナカイ</t>
    </rPh>
    <rPh sb="2" eb="3">
      <t>マチ</t>
    </rPh>
    <phoneticPr fontId="2"/>
  </si>
  <si>
    <t>松田町</t>
    <rPh sb="0" eb="2">
      <t>マツダ</t>
    </rPh>
    <rPh sb="2" eb="3">
      <t>マチ</t>
    </rPh>
    <phoneticPr fontId="2"/>
  </si>
  <si>
    <t>平成20年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</si>
  <si>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</si>
  <si>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開成町（再掲）</t>
    <rPh sb="0" eb="3">
      <t>カイセイマチ</t>
    </rPh>
    <rPh sb="4" eb="6">
      <t>サイケイ</t>
    </rPh>
    <phoneticPr fontId="2"/>
  </si>
  <si>
    <t>%</t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</si>
  <si>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</si>
  <si>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</si>
  <si>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</si>
  <si>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</si>
  <si>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</si>
  <si>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</si>
  <si>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自然増減</t>
    <rPh sb="0" eb="2">
      <t>シゼン</t>
    </rPh>
    <rPh sb="2" eb="4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</si>
  <si>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</si>
  <si>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</si>
  <si>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社会増減</t>
    <rPh sb="0" eb="2">
      <t>シャカイ</t>
    </rPh>
    <rPh sb="2" eb="4">
      <t>ゾウゲン</t>
    </rPh>
    <phoneticPr fontId="2"/>
  </si>
  <si>
    <t>転入　</t>
    <rPh sb="0" eb="2">
      <t>テンニュウ</t>
    </rPh>
    <phoneticPr fontId="2"/>
  </si>
  <si>
    <t>転出</t>
    <rPh sb="0" eb="2">
      <t>テンシュツ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</si>
  <si>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</si>
  <si>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人口
増減</t>
    <rPh sb="0" eb="2">
      <t>ジンコウ</t>
    </rPh>
    <rPh sb="3" eb="5">
      <t>ゾウゲン</t>
    </rPh>
    <phoneticPr fontId="2"/>
  </si>
  <si>
    <t>平成16年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</si>
  <si>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</si>
  <si>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足柄上郡</t>
    <rPh sb="0" eb="4">
      <t>アシガラカミグン</t>
    </rPh>
    <phoneticPr fontId="2"/>
  </si>
  <si>
    <t>足柄下郡</t>
    <rPh sb="0" eb="3">
      <t>アシガラシモ</t>
    </rPh>
    <rPh sb="3" eb="4">
      <t>グン</t>
    </rPh>
    <phoneticPr fontId="2"/>
  </si>
  <si>
    <t>（各年中）</t>
    <rPh sb="1" eb="2">
      <t>カク</t>
    </rPh>
    <rPh sb="2" eb="3">
      <t>ネン</t>
    </rPh>
    <rPh sb="3" eb="4">
      <t>チュウ</t>
    </rPh>
    <phoneticPr fontId="2"/>
  </si>
  <si>
    <t>2-4 人口動態</t>
    <rPh sb="4" eb="6">
      <t>ジンコウ</t>
    </rPh>
    <rPh sb="6" eb="8">
      <t>ドウタイ</t>
    </rPh>
    <phoneticPr fontId="2"/>
  </si>
  <si>
    <t>②経年比較（開成町）</t>
    <rPh sb="3" eb="5">
      <t>ヒカク</t>
    </rPh>
    <rPh sb="6" eb="9">
      <t>カ</t>
    </rPh>
    <phoneticPr fontId="2"/>
  </si>
  <si>
    <t>①近隣自治体等との比較</t>
    <rPh sb="1" eb="3">
      <t>キンリン</t>
    </rPh>
    <rPh sb="3" eb="6">
      <t>ジチタイ</t>
    </rPh>
    <rPh sb="6" eb="7">
      <t>ナド</t>
    </rPh>
    <rPh sb="9" eb="11">
      <t>ヒカク</t>
    </rPh>
    <phoneticPr fontId="2"/>
  </si>
  <si>
    <t>平成30年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</si>
  <si>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</si>
  <si>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（令和３年中）</t>
    <rPh sb="1" eb="2">
      <t>レイ</t>
    </rPh>
    <rPh sb="2" eb="3">
      <t>カズ</t>
    </rPh>
    <rPh sb="4" eb="5">
      <t>ネン</t>
    </rPh>
    <rPh sb="5" eb="6">
      <t>チュウ</t>
    </rPh>
    <phoneticPr fontId="2"/>
  </si>
  <si>
    <t>令和３年</t>
    <rPh sb="0" eb="2">
      <t>レイワ</t>
    </rPh>
    <rPh sb="3" eb="4">
      <t>ネン</t>
    </rPh>
    <phoneticPr fontId="2"/>
  </si>
  <si>
    <t>平成31（令和元）年</t>
    <rPh sb="0" eb="2">
      <t>ヘイセイ</t>
    </rPh>
    <rPh sb="5" eb="7">
      <t>レイワ</t>
    </rPh>
    <rPh sb="7" eb="8">
      <t>ガン</t>
    </rPh>
    <rPh sb="9" eb="10">
      <t>ネン</t>
    </rPh>
    <phoneticPr fontId="2"/>
  </si>
  <si>
    <t>市町</t>
    <rPh sb="0" eb="2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</si>
</sst>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8" formatCode="#,##0.00_);[Red]\(#,##0.00\)"/>
    <numFmt numFmtId="193" formatCode="#,##0;[Red]\△#,##0"/>
    <numFmt numFmtId="194" formatCode="0.00;[Red]\△0.00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thin">
        <color indexed="64"/>
      </left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 style="thin">
        <color indexed="64"/>
      </right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8" fillId="0" borderId="0"/>
    <xf numFmtId="38" fontId="12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6" fillId="0" borderId="2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3" fillId="0" borderId="0" xfId="0" applyFont="1" applyAlignment="1">
      <alignment horizontal="right" vertical="center"/>
    </xf>
    <xf numFmtId="0" fontId="13" fillId="0" borderId="11" xfId="0" applyFont="1" applyBorder="1" applyAlignment="1">
      <alignment horizontal="right" vertical="top"/>
    </xf>
    <xf numFmtId="0" fontId="13" fillId="0" borderId="16" xfId="0" applyFont="1" applyBorder="1" applyAlignment="1">
      <alignment horizontal="right" vertical="top"/>
    </xf>
    <xf numFmtId="0" fontId="13" fillId="0" borderId="28" xfId="0" applyFont="1" applyBorder="1" applyAlignment="1">
      <alignment horizontal="right" vertical="top"/>
    </xf>
    <xf numFmtId="0" fontId="13" fillId="0" borderId="12" xfId="0" applyFont="1" applyBorder="1" applyAlignment="1">
      <alignment horizontal="right" vertical="top"/>
    </xf>
    <xf numFmtId="0" fontId="6" fillId="0" borderId="6" xfId="0" applyFont="1" applyBorder="1">
      <alignment vertical="center"/>
    </xf>
    <xf numFmtId="0" fontId="13" fillId="0" borderId="10" xfId="0" applyFont="1" applyBorder="1" applyAlignment="1">
      <alignment horizontal="right" vertical="top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93" fontId="7" fillId="2" borderId="5" xfId="1" applyNumberFormat="1" applyFont="1" applyFill="1" applyBorder="1">
      <alignment vertical="center"/>
    </xf>
    <xf numFmtId="193" fontId="7" fillId="2" borderId="17" xfId="1" applyNumberFormat="1" applyFont="1" applyFill="1" applyBorder="1">
      <alignment vertical="center"/>
    </xf>
    <xf numFmtId="193" fontId="7" fillId="2" borderId="26" xfId="1" applyNumberFormat="1" applyFont="1" applyFill="1" applyBorder="1">
      <alignment vertical="center"/>
    </xf>
    <xf numFmtId="193" fontId="7" fillId="0" borderId="5" xfId="1" applyNumberFormat="1" applyFont="1" applyBorder="1">
      <alignment vertical="center"/>
    </xf>
    <xf numFmtId="193" fontId="7" fillId="0" borderId="17" xfId="1" applyNumberFormat="1" applyFont="1" applyBorder="1">
      <alignment vertical="center"/>
    </xf>
    <xf numFmtId="193" fontId="7" fillId="0" borderId="26" xfId="1" applyNumberFormat="1" applyFont="1" applyBorder="1">
      <alignment vertical="center"/>
    </xf>
    <xf numFmtId="193" fontId="7" fillId="0" borderId="8" xfId="1" applyNumberFormat="1" applyFont="1" applyBorder="1">
      <alignment vertical="center"/>
    </xf>
    <xf numFmtId="193" fontId="7" fillId="0" borderId="14" xfId="1" applyNumberFormat="1" applyFont="1" applyBorder="1">
      <alignment vertical="center"/>
    </xf>
    <xf numFmtId="193" fontId="7" fillId="0" borderId="7" xfId="1" applyNumberFormat="1" applyFont="1" applyBorder="1" applyAlignment="1">
      <alignment vertical="center"/>
    </xf>
    <xf numFmtId="193" fontId="7" fillId="0" borderId="18" xfId="1" applyNumberFormat="1" applyFont="1" applyBorder="1" applyAlignment="1">
      <alignment vertical="center"/>
    </xf>
    <xf numFmtId="193" fontId="7" fillId="0" borderId="23" xfId="1" applyNumberFormat="1" applyFont="1" applyBorder="1" applyAlignment="1">
      <alignment vertical="center"/>
    </xf>
    <xf numFmtId="194" fontId="7" fillId="2" borderId="0" xfId="1" applyNumberFormat="1" applyFont="1" applyFill="1" applyBorder="1">
      <alignment vertical="center"/>
    </xf>
    <xf numFmtId="194" fontId="7" fillId="2" borderId="17" xfId="1" applyNumberFormat="1" applyFont="1" applyFill="1" applyBorder="1">
      <alignment vertical="center"/>
    </xf>
    <xf numFmtId="194" fontId="7" fillId="2" borderId="8" xfId="1" applyNumberFormat="1" applyFont="1" applyFill="1" applyBorder="1">
      <alignment vertical="center"/>
    </xf>
    <xf numFmtId="194" fontId="7" fillId="0" borderId="0" xfId="1" applyNumberFormat="1" applyFont="1" applyBorder="1">
      <alignment vertical="center"/>
    </xf>
    <xf numFmtId="194" fontId="7" fillId="0" borderId="17" xfId="1" applyNumberFormat="1" applyFont="1" applyBorder="1">
      <alignment vertical="center"/>
    </xf>
    <xf numFmtId="194" fontId="7" fillId="0" borderId="8" xfId="1" applyNumberFormat="1" applyFont="1" applyBorder="1">
      <alignment vertical="center"/>
    </xf>
    <xf numFmtId="194" fontId="7" fillId="0" borderId="0" xfId="1" applyNumberFormat="1" applyFont="1">
      <alignment vertical="center"/>
    </xf>
    <xf numFmtId="194" fontId="17" fillId="0" borderId="5" xfId="0" applyNumberFormat="1" applyFont="1" applyBorder="1">
      <alignment vertical="center"/>
    </xf>
    <xf numFmtId="194" fontId="17" fillId="0" borderId="17" xfId="0" applyNumberFormat="1" applyFont="1" applyBorder="1">
      <alignment vertical="center"/>
    </xf>
    <xf numFmtId="194" fontId="17" fillId="0" borderId="8" xfId="0" applyNumberFormat="1" applyFont="1" applyBorder="1">
      <alignment vertical="center"/>
    </xf>
    <xf numFmtId="194" fontId="7" fillId="0" borderId="5" xfId="1" applyNumberFormat="1" applyFont="1" applyBorder="1">
      <alignment vertical="center"/>
    </xf>
    <xf numFmtId="194" fontId="7" fillId="0" borderId="1" xfId="1" applyNumberFormat="1" applyFont="1" applyBorder="1" applyAlignment="1">
      <alignment vertical="center"/>
    </xf>
    <xf numFmtId="194" fontId="7" fillId="0" borderId="18" xfId="1" applyNumberFormat="1" applyFont="1" applyBorder="1" applyAlignment="1">
      <alignment vertical="center"/>
    </xf>
    <xf numFmtId="194" fontId="7" fillId="0" borderId="9" xfId="1" applyNumberFormat="1" applyFont="1" applyBorder="1" applyAlignment="1">
      <alignment vertical="center"/>
    </xf>
    <xf numFmtId="194" fontId="7" fillId="0" borderId="0" xfId="1" applyNumberFormat="1" applyFont="1" applyBorder="1" applyAlignment="1">
      <alignment horizontal="right" vertical="center"/>
    </xf>
    <xf numFmtId="194" fontId="7" fillId="0" borderId="17" xfId="1" applyNumberFormat="1" applyFont="1" applyBorder="1" applyAlignment="1">
      <alignment horizontal="right" vertical="center"/>
    </xf>
    <xf numFmtId="194" fontId="7" fillId="0" borderId="8" xfId="1" applyNumberFormat="1" applyFont="1" applyBorder="1" applyAlignment="1">
      <alignment horizontal="right" vertical="center"/>
    </xf>
    <xf numFmtId="194" fontId="7" fillId="0" borderId="1" xfId="0" applyNumberFormat="1" applyFont="1" applyBorder="1" applyAlignment="1">
      <alignment horizontal="right" vertical="center"/>
    </xf>
    <xf numFmtId="194" fontId="7" fillId="0" borderId="18" xfId="0" applyNumberFormat="1" applyFont="1" applyBorder="1" applyAlignment="1">
      <alignment horizontal="right" vertical="center"/>
    </xf>
    <xf numFmtId="194" fontId="7" fillId="0" borderId="9" xfId="0" applyNumberFormat="1" applyFont="1" applyBorder="1" applyAlignment="1">
      <alignment horizontal="right" vertical="center"/>
    </xf>
    <xf numFmtId="193" fontId="7" fillId="0" borderId="7" xfId="0" applyNumberFormat="1" applyFont="1" applyBorder="1" applyAlignment="1">
      <alignment vertical="center"/>
    </xf>
    <xf numFmtId="193" fontId="7" fillId="0" borderId="18" xfId="0" applyNumberFormat="1" applyFont="1" applyBorder="1" applyAlignment="1">
      <alignment vertical="center"/>
    </xf>
    <xf numFmtId="193" fontId="7" fillId="0" borderId="23" xfId="0" applyNumberFormat="1" applyFont="1" applyBorder="1" applyAlignment="1">
      <alignment vertical="center"/>
    </xf>
    <xf numFmtId="193" fontId="7" fillId="0" borderId="32" xfId="1" applyNumberFormat="1" applyFont="1" applyBorder="1">
      <alignment vertical="center"/>
    </xf>
    <xf numFmtId="193" fontId="7" fillId="0" borderId="33" xfId="1" applyNumberFormat="1" applyFont="1" applyBorder="1">
      <alignment vertical="center"/>
    </xf>
    <xf numFmtId="193" fontId="7" fillId="0" borderId="34" xfId="1" applyNumberFormat="1" applyFont="1" applyBorder="1">
      <alignment vertical="center"/>
    </xf>
    <xf numFmtId="194" fontId="7" fillId="0" borderId="30" xfId="1" applyNumberFormat="1" applyFont="1" applyBorder="1">
      <alignment vertical="center"/>
    </xf>
    <xf numFmtId="194" fontId="7" fillId="0" borderId="33" xfId="1" applyNumberFormat="1" applyFont="1" applyBorder="1">
      <alignment vertical="center"/>
    </xf>
    <xf numFmtId="194" fontId="7" fillId="0" borderId="35" xfId="1" applyNumberFormat="1" applyFont="1" applyBorder="1">
      <alignment vertical="center"/>
    </xf>
    <xf numFmtId="193" fontId="7" fillId="2" borderId="32" xfId="1" applyNumberFormat="1" applyFont="1" applyFill="1" applyBorder="1">
      <alignment vertical="center"/>
    </xf>
    <xf numFmtId="193" fontId="7" fillId="2" borderId="33" xfId="1" applyNumberFormat="1" applyFont="1" applyFill="1" applyBorder="1">
      <alignment vertical="center"/>
    </xf>
    <xf numFmtId="193" fontId="7" fillId="2" borderId="34" xfId="1" applyNumberFormat="1" applyFont="1" applyFill="1" applyBorder="1">
      <alignment vertical="center"/>
    </xf>
    <xf numFmtId="194" fontId="7" fillId="2" borderId="30" xfId="1" applyNumberFormat="1" applyFont="1" applyFill="1" applyBorder="1">
      <alignment vertical="center"/>
    </xf>
    <xf numFmtId="194" fontId="7" fillId="2" borderId="33" xfId="1" applyNumberFormat="1" applyFont="1" applyFill="1" applyBorder="1">
      <alignment vertical="center"/>
    </xf>
    <xf numFmtId="194" fontId="7" fillId="2" borderId="35" xfId="1" applyNumberFormat="1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 indent="1"/>
    </xf>
    <xf numFmtId="0" fontId="7" fillId="2" borderId="0" xfId="0" applyFont="1" applyFill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indent="1"/>
    </xf>
    <xf numFmtId="0" fontId="15" fillId="0" borderId="0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 indent="1"/>
    </xf>
    <xf numFmtId="0" fontId="7" fillId="0" borderId="31" xfId="0" applyFont="1" applyBorder="1" applyAlignment="1">
      <alignment horizontal="distributed" vertical="center" indent="1"/>
    </xf>
    <xf numFmtId="0" fontId="10" fillId="0" borderId="0" xfId="0" applyFont="1" applyAlignment="1">
      <alignment horizontal="center" vertical="top"/>
    </xf>
    <xf numFmtId="0" fontId="7" fillId="0" borderId="0" xfId="0" applyFont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2" borderId="30" xfId="0" applyFont="1" applyFill="1" applyBorder="1" applyAlignment="1">
      <alignment horizontal="distributed" vertical="center"/>
    </xf>
    <xf numFmtId="0" fontId="7" fillId="2" borderId="31" xfId="0" applyFont="1" applyFill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 indent="1"/>
    </xf>
    <xf numFmtId="0" fontId="13" fillId="0" borderId="19" xfId="0" applyFont="1" applyBorder="1" applyAlignment="1">
      <alignment horizontal="distributed" vertical="center" indent="1"/>
    </xf>
  </cellXfs>
  <cellStyles count="8">
    <cellStyle name="桁区切り" xfId="1" builtinId="6"/>
    <cellStyle name="桁区切り 2" xfId="3" xr:uid="{00000000-0005-0000-0000-000003000000}"/>
    <cellStyle name="桁区切り 3" xfId="7" xr:uid="{00000000-0005-0000-0000-000004000000}"/>
    <cellStyle name="標準" xfId="0" builtinId="0"/>
    <cellStyle name="標準 2" xfId="4" xr:uid="{00000000-0005-0000-0000-000006000000}"/>
    <cellStyle name="標準 2 2" xfId="6" xr:uid="{00000000-0005-0000-0000-000007000000}"/>
    <cellStyle name="標準 3" xfId="2" xr:uid="{00000000-0005-0000-0000-000008000000}"/>
    <cellStyle name="標準 4" xfId="5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Z54"/>
  <sheetViews>
    <sheetView tabSelected="1" zoomScale="115" zoomScaleNormal="115" workbookViewId="0"/>
  </sheetViews>
  <sheetFormatPr defaultColWidth="2.625" defaultRowHeight="15.75" customHeight="1" x14ac:dyDescent="0.15"/>
  <cols>
    <col min="1" max="2" width="2.625" style="9"/>
    <col min="3" max="6" width="3.25" style="9" customWidth="1"/>
    <col min="7" max="7" width="4.125" style="9" customWidth="1"/>
    <col min="8" max="8" width="6.625" style="9" customWidth="1"/>
    <col min="9" max="9" width="7.625" style="9" customWidth="1"/>
    <col min="10" max="17" width="6.625" style="9" customWidth="1"/>
    <col min="18" max="18" width="2.625" style="10"/>
    <col min="19" max="19" width="2.625" style="9"/>
    <col min="20" max="52" width="2.625" style="12"/>
    <col min="53" max="16384" width="2.625" style="9"/>
  </cols>
  <sheetData>
    <row r="1" spans="2:52" s="3" customFormat="1" ht="15.7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9"/>
      <c r="S1" s="2"/>
      <c r="T1" s="13"/>
      <c r="U1" s="13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</row>
    <row r="2" spans="2:52" s="6" customFormat="1" ht="15.75" customHeight="1" x14ac:dyDescent="0.15">
      <c r="B2" s="4"/>
      <c r="C2" s="95" t="s">
        <v>44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5"/>
      <c r="S2" s="5"/>
      <c r="T2" s="15"/>
      <c r="U2" s="15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</row>
    <row r="3" spans="2:52" s="6" customFormat="1" ht="15.75" customHeight="1" x14ac:dyDescent="0.15">
      <c r="B3" s="4"/>
      <c r="C3" s="20"/>
      <c r="D3" s="20" t="s">
        <v>46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5"/>
      <c r="S3" s="5"/>
      <c r="T3" s="15"/>
      <c r="U3" s="15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</row>
    <row r="4" spans="2:52" s="6" customFormat="1" ht="15.75" customHeight="1" thickBot="1" x14ac:dyDescent="0.2">
      <c r="B4" s="4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16" t="s">
        <v>49</v>
      </c>
      <c r="R4" s="5"/>
      <c r="S4" s="5"/>
      <c r="T4" s="15"/>
      <c r="U4" s="15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2:52" s="3" customFormat="1" ht="15.75" customHeight="1" thickTop="1" x14ac:dyDescent="0.15">
      <c r="B5" s="8"/>
      <c r="C5" s="87" t="s">
        <v>52</v>
      </c>
      <c r="D5" s="87"/>
      <c r="E5" s="87"/>
      <c r="F5" s="87"/>
      <c r="G5" s="97"/>
      <c r="H5" s="106" t="s">
        <v>38</v>
      </c>
      <c r="I5" s="90" t="s">
        <v>31</v>
      </c>
      <c r="J5" s="89"/>
      <c r="K5" s="108"/>
      <c r="L5" s="90" t="s">
        <v>34</v>
      </c>
      <c r="M5" s="89"/>
      <c r="N5" s="108"/>
      <c r="O5" s="87" t="s">
        <v>37</v>
      </c>
      <c r="P5" s="87"/>
      <c r="Q5" s="87"/>
      <c r="R5" s="7"/>
      <c r="S5" s="7"/>
      <c r="T5" s="7"/>
      <c r="U5" s="7"/>
    </row>
    <row r="6" spans="2:52" s="3" customFormat="1" ht="15.75" customHeight="1" x14ac:dyDescent="0.15">
      <c r="B6" s="8"/>
      <c r="C6" s="88"/>
      <c r="D6" s="88"/>
      <c r="E6" s="88"/>
      <c r="F6" s="88"/>
      <c r="G6" s="98"/>
      <c r="H6" s="107"/>
      <c r="I6" s="36"/>
      <c r="J6" s="1" t="s">
        <v>32</v>
      </c>
      <c r="K6" s="38" t="s">
        <v>33</v>
      </c>
      <c r="L6" s="29"/>
      <c r="M6" s="1" t="s">
        <v>35</v>
      </c>
      <c r="N6" s="38" t="s">
        <v>36</v>
      </c>
      <c r="O6" s="39"/>
      <c r="P6" s="1" t="s">
        <v>31</v>
      </c>
      <c r="Q6" s="40" t="s">
        <v>34</v>
      </c>
      <c r="R6" s="7"/>
      <c r="S6" s="7"/>
      <c r="T6" s="7"/>
      <c r="U6" s="7"/>
    </row>
    <row r="7" spans="2:52" s="21" customFormat="1" ht="15.75" customHeight="1" x14ac:dyDescent="0.15">
      <c r="C7" s="101"/>
      <c r="D7" s="101"/>
      <c r="E7" s="101"/>
      <c r="F7" s="101"/>
      <c r="G7" s="101"/>
      <c r="H7" s="32" t="s">
        <v>6</v>
      </c>
      <c r="I7" s="32" t="s">
        <v>6</v>
      </c>
      <c r="J7" s="33" t="s">
        <v>6</v>
      </c>
      <c r="K7" s="34" t="s">
        <v>6</v>
      </c>
      <c r="L7" s="32" t="s">
        <v>6</v>
      </c>
      <c r="M7" s="33" t="s">
        <v>6</v>
      </c>
      <c r="N7" s="34" t="s">
        <v>6</v>
      </c>
      <c r="O7" s="37" t="s">
        <v>24</v>
      </c>
      <c r="P7" s="33" t="s">
        <v>24</v>
      </c>
      <c r="Q7" s="35" t="s">
        <v>24</v>
      </c>
      <c r="R7" s="22"/>
      <c r="S7" s="22"/>
      <c r="T7" s="22"/>
      <c r="U7" s="22"/>
    </row>
    <row r="8" spans="2:52" s="3" customFormat="1" ht="15.75" customHeight="1" x14ac:dyDescent="0.15">
      <c r="B8" s="8"/>
      <c r="C8" s="104" t="s">
        <v>12</v>
      </c>
      <c r="D8" s="104"/>
      <c r="E8" s="104"/>
      <c r="F8" s="104"/>
      <c r="G8" s="105"/>
      <c r="H8" s="81">
        <f>I8+L8</f>
        <v>163</v>
      </c>
      <c r="I8" s="81">
        <f>J8-K8</f>
        <v>6</v>
      </c>
      <c r="J8" s="82">
        <v>152</v>
      </c>
      <c r="K8" s="83">
        <v>146</v>
      </c>
      <c r="L8" s="81">
        <f>M8-N8</f>
        <v>157</v>
      </c>
      <c r="M8" s="82">
        <v>744</v>
      </c>
      <c r="N8" s="83">
        <v>587</v>
      </c>
      <c r="O8" s="84">
        <v>0.89</v>
      </c>
      <c r="P8" s="85">
        <v>0.03</v>
      </c>
      <c r="Q8" s="86">
        <v>0.85</v>
      </c>
      <c r="R8" s="7"/>
      <c r="S8" s="7"/>
      <c r="T8" s="7"/>
      <c r="U8" s="7"/>
    </row>
    <row r="9" spans="2:52" s="3" customFormat="1" ht="8.25" customHeight="1" x14ac:dyDescent="0.15">
      <c r="B9" s="8"/>
      <c r="C9" s="28"/>
      <c r="D9" s="28"/>
      <c r="E9" s="28"/>
      <c r="F9" s="28"/>
      <c r="G9" s="28"/>
      <c r="H9" s="44"/>
      <c r="I9" s="44"/>
      <c r="J9" s="45"/>
      <c r="K9" s="46"/>
      <c r="L9" s="44"/>
      <c r="M9" s="45"/>
      <c r="N9" s="46"/>
      <c r="O9" s="55"/>
      <c r="P9" s="56"/>
      <c r="Q9" s="57"/>
      <c r="R9" s="7"/>
      <c r="S9" s="7"/>
      <c r="T9" s="7"/>
      <c r="U9" s="7"/>
    </row>
    <row r="10" spans="2:52" s="3" customFormat="1" ht="15.75" customHeight="1" x14ac:dyDescent="0.15">
      <c r="B10" s="8"/>
      <c r="C10" s="102" t="s">
        <v>17</v>
      </c>
      <c r="D10" s="102"/>
      <c r="E10" s="102"/>
      <c r="F10" s="102"/>
      <c r="G10" s="103"/>
      <c r="H10" s="44">
        <f>I10+L10</f>
        <v>-5160</v>
      </c>
      <c r="I10" s="44">
        <f t="shared" ref="I10:I22" si="0">J10-K10</f>
        <v>-29983</v>
      </c>
      <c r="J10" s="45">
        <v>60549</v>
      </c>
      <c r="K10" s="46">
        <v>90532</v>
      </c>
      <c r="L10" s="44">
        <f t="shared" ref="L10:L17" si="1">M10-N10</f>
        <v>24823</v>
      </c>
      <c r="M10" s="45">
        <v>488358</v>
      </c>
      <c r="N10" s="46">
        <v>463535</v>
      </c>
      <c r="O10" s="55">
        <v>-0.06</v>
      </c>
      <c r="P10" s="56">
        <v>-0.32</v>
      </c>
      <c r="Q10" s="57">
        <v>0.27</v>
      </c>
      <c r="R10" s="7"/>
      <c r="S10" s="7"/>
      <c r="T10" s="7"/>
      <c r="U10" s="7"/>
    </row>
    <row r="11" spans="2:52" s="3" customFormat="1" ht="15.75" customHeight="1" x14ac:dyDescent="0.15">
      <c r="B11" s="8"/>
      <c r="C11" s="30"/>
      <c r="D11" s="102" t="s">
        <v>9</v>
      </c>
      <c r="E11" s="102"/>
      <c r="F11" s="102"/>
      <c r="G11" s="103"/>
      <c r="H11" s="44">
        <f>I11+L11</f>
        <v>-684</v>
      </c>
      <c r="I11" s="44">
        <f t="shared" si="0"/>
        <v>-1239</v>
      </c>
      <c r="J11" s="45">
        <v>1068</v>
      </c>
      <c r="K11" s="46">
        <v>2307</v>
      </c>
      <c r="L11" s="44">
        <f>M11-N11</f>
        <v>555</v>
      </c>
      <c r="M11" s="45">
        <v>6942</v>
      </c>
      <c r="N11" s="46">
        <v>6387</v>
      </c>
      <c r="O11" s="55">
        <v>-0.36</v>
      </c>
      <c r="P11" s="56">
        <v>-0.66</v>
      </c>
      <c r="Q11" s="57">
        <v>0.28999999999999998</v>
      </c>
      <c r="R11" s="7"/>
      <c r="S11" s="7"/>
      <c r="T11" s="7"/>
      <c r="U11" s="7"/>
    </row>
    <row r="12" spans="2:52" s="3" customFormat="1" ht="15.75" customHeight="1" x14ac:dyDescent="0.15">
      <c r="B12" s="8"/>
      <c r="C12" s="30"/>
      <c r="D12" s="102" t="s">
        <v>10</v>
      </c>
      <c r="E12" s="102"/>
      <c r="F12" s="102"/>
      <c r="G12" s="103"/>
      <c r="H12" s="44">
        <f>I12+L12</f>
        <v>-399</v>
      </c>
      <c r="I12" s="44">
        <f t="shared" si="0"/>
        <v>-350</v>
      </c>
      <c r="J12" s="45">
        <v>163</v>
      </c>
      <c r="K12" s="46">
        <v>513</v>
      </c>
      <c r="L12" s="44">
        <f>M12-N12</f>
        <v>-49</v>
      </c>
      <c r="M12" s="45">
        <v>1322</v>
      </c>
      <c r="N12" s="46">
        <v>1371</v>
      </c>
      <c r="O12" s="55">
        <v>-0.98</v>
      </c>
      <c r="P12" s="56">
        <v>-0.86</v>
      </c>
      <c r="Q12" s="57">
        <v>-0.12</v>
      </c>
      <c r="R12" s="7"/>
      <c r="S12" s="7"/>
      <c r="T12" s="7"/>
      <c r="U12" s="7"/>
    </row>
    <row r="13" spans="2:52" s="3" customFormat="1" ht="15.75" customHeight="1" x14ac:dyDescent="0.15">
      <c r="B13" s="8"/>
      <c r="C13" s="102" t="s">
        <v>41</v>
      </c>
      <c r="D13" s="102"/>
      <c r="E13" s="102"/>
      <c r="F13" s="102"/>
      <c r="G13" s="103"/>
      <c r="H13" s="44">
        <f t="shared" ref="H13:H22" si="2">I13+L13</f>
        <v>-319</v>
      </c>
      <c r="I13" s="44">
        <f t="shared" si="0"/>
        <v>-379</v>
      </c>
      <c r="J13" s="45">
        <f>SUM(J14:J18)</f>
        <v>374</v>
      </c>
      <c r="K13" s="46">
        <f>SUM(K14:K18)</f>
        <v>753</v>
      </c>
      <c r="L13" s="44">
        <f t="shared" si="1"/>
        <v>60</v>
      </c>
      <c r="M13" s="45">
        <f>SUM(M14:M18)</f>
        <v>2350</v>
      </c>
      <c r="N13" s="46">
        <f>SUM(N14:N18)</f>
        <v>2290</v>
      </c>
      <c r="O13" s="55">
        <v>-0.49</v>
      </c>
      <c r="P13" s="56">
        <v>-0.57999999999999996</v>
      </c>
      <c r="Q13" s="57">
        <v>0.09</v>
      </c>
      <c r="R13" s="7"/>
      <c r="S13" s="7"/>
      <c r="T13" s="7"/>
      <c r="U13" s="7"/>
    </row>
    <row r="14" spans="2:52" s="3" customFormat="1" ht="15.75" customHeight="1" x14ac:dyDescent="0.15">
      <c r="B14" s="8"/>
      <c r="D14" s="102" t="s">
        <v>19</v>
      </c>
      <c r="E14" s="102"/>
      <c r="F14" s="102"/>
      <c r="G14" s="103"/>
      <c r="H14" s="44">
        <f t="shared" si="2"/>
        <v>-163</v>
      </c>
      <c r="I14" s="44">
        <f t="shared" si="0"/>
        <v>-99</v>
      </c>
      <c r="J14" s="45">
        <v>32</v>
      </c>
      <c r="K14" s="46">
        <v>131</v>
      </c>
      <c r="L14" s="44">
        <f t="shared" si="1"/>
        <v>-64</v>
      </c>
      <c r="M14" s="45">
        <v>237</v>
      </c>
      <c r="N14" s="46">
        <v>301</v>
      </c>
      <c r="O14" s="55">
        <v>-1.76</v>
      </c>
      <c r="P14" s="56">
        <v>-1.07</v>
      </c>
      <c r="Q14" s="57">
        <v>-0.69</v>
      </c>
      <c r="R14" s="7"/>
      <c r="S14" s="7"/>
      <c r="T14" s="7"/>
      <c r="U14" s="7"/>
    </row>
    <row r="15" spans="2:52" s="3" customFormat="1" ht="15.75" customHeight="1" x14ac:dyDescent="0.15">
      <c r="B15" s="8"/>
      <c r="D15" s="102" t="s">
        <v>11</v>
      </c>
      <c r="E15" s="102"/>
      <c r="F15" s="102"/>
      <c r="G15" s="103"/>
      <c r="H15" s="44">
        <f t="shared" si="2"/>
        <v>34</v>
      </c>
      <c r="I15" s="44">
        <f t="shared" si="0"/>
        <v>-63</v>
      </c>
      <c r="J15" s="45">
        <v>113</v>
      </c>
      <c r="K15" s="46">
        <v>176</v>
      </c>
      <c r="L15" s="44">
        <f t="shared" si="1"/>
        <v>97</v>
      </c>
      <c r="M15" s="45">
        <v>687</v>
      </c>
      <c r="N15" s="46">
        <v>590</v>
      </c>
      <c r="O15" s="58">
        <v>0.2</v>
      </c>
      <c r="P15" s="56">
        <v>-0.37</v>
      </c>
      <c r="Q15" s="57">
        <v>0.56999999999999995</v>
      </c>
      <c r="R15" s="7"/>
      <c r="S15" s="7"/>
      <c r="T15" s="7"/>
      <c r="U15" s="7"/>
    </row>
    <row r="16" spans="2:52" s="3" customFormat="1" ht="15.75" customHeight="1" x14ac:dyDescent="0.15">
      <c r="B16" s="8"/>
      <c r="D16" s="102" t="s">
        <v>20</v>
      </c>
      <c r="E16" s="102"/>
      <c r="F16" s="102"/>
      <c r="G16" s="103"/>
      <c r="H16" s="44">
        <f t="shared" si="2"/>
        <v>-176</v>
      </c>
      <c r="I16" s="44">
        <f t="shared" si="0"/>
        <v>-85</v>
      </c>
      <c r="J16" s="45">
        <v>47</v>
      </c>
      <c r="K16" s="46">
        <v>132</v>
      </c>
      <c r="L16" s="44">
        <f t="shared" si="1"/>
        <v>-91</v>
      </c>
      <c r="M16" s="45">
        <v>458</v>
      </c>
      <c r="N16" s="47">
        <v>549</v>
      </c>
      <c r="O16" s="59">
        <v>-1.63</v>
      </c>
      <c r="P16" s="60">
        <v>-0.79</v>
      </c>
      <c r="Q16" s="61">
        <v>-0.84</v>
      </c>
      <c r="R16" s="7"/>
      <c r="S16" s="7"/>
      <c r="T16" s="7"/>
      <c r="U16" s="7"/>
    </row>
    <row r="17" spans="2:52" s="3" customFormat="1" ht="15.75" customHeight="1" x14ac:dyDescent="0.15">
      <c r="B17" s="8"/>
      <c r="D17" s="102" t="s">
        <v>13</v>
      </c>
      <c r="E17" s="102"/>
      <c r="F17" s="102"/>
      <c r="G17" s="103"/>
      <c r="H17" s="44">
        <f t="shared" si="2"/>
        <v>-177</v>
      </c>
      <c r="I17" s="44">
        <f t="shared" si="0"/>
        <v>-138</v>
      </c>
      <c r="J17" s="45">
        <v>30</v>
      </c>
      <c r="K17" s="46">
        <v>168</v>
      </c>
      <c r="L17" s="44">
        <f t="shared" si="1"/>
        <v>-39</v>
      </c>
      <c r="M17" s="45">
        <v>224</v>
      </c>
      <c r="N17" s="47">
        <v>263</v>
      </c>
      <c r="O17" s="62">
        <v>-1.82</v>
      </c>
      <c r="P17" s="56">
        <v>-1.42</v>
      </c>
      <c r="Q17" s="57">
        <v>-0.4</v>
      </c>
      <c r="R17" s="7"/>
      <c r="S17" s="7"/>
      <c r="T17" s="7"/>
      <c r="U17" s="7"/>
    </row>
    <row r="18" spans="2:52" s="3" customFormat="1" ht="15.75" customHeight="1" x14ac:dyDescent="0.15">
      <c r="B18" s="8"/>
      <c r="D18" s="92" t="s">
        <v>23</v>
      </c>
      <c r="E18" s="92"/>
      <c r="F18" s="92"/>
      <c r="G18" s="93"/>
      <c r="H18" s="41">
        <f t="shared" si="2"/>
        <v>163</v>
      </c>
      <c r="I18" s="41">
        <f t="shared" si="0"/>
        <v>6</v>
      </c>
      <c r="J18" s="42">
        <v>152</v>
      </c>
      <c r="K18" s="43">
        <v>146</v>
      </c>
      <c r="L18" s="41">
        <f>M18-N18</f>
        <v>157</v>
      </c>
      <c r="M18" s="42">
        <v>744</v>
      </c>
      <c r="N18" s="43">
        <v>587</v>
      </c>
      <c r="O18" s="52">
        <v>0.89</v>
      </c>
      <c r="P18" s="53">
        <v>0.03</v>
      </c>
      <c r="Q18" s="54">
        <v>0.85</v>
      </c>
      <c r="R18" s="7"/>
      <c r="S18" s="7"/>
      <c r="T18" s="7"/>
      <c r="U18" s="7"/>
    </row>
    <row r="19" spans="2:52" s="3" customFormat="1" ht="15.75" customHeight="1" x14ac:dyDescent="0.15">
      <c r="B19" s="8"/>
      <c r="C19" s="102" t="s">
        <v>42</v>
      </c>
      <c r="D19" s="102"/>
      <c r="E19" s="102"/>
      <c r="F19" s="102"/>
      <c r="G19" s="103"/>
      <c r="H19" s="44">
        <f t="shared" si="2"/>
        <v>-637</v>
      </c>
      <c r="I19" s="44">
        <f t="shared" si="0"/>
        <v>-631</v>
      </c>
      <c r="J19" s="45">
        <f>SUM(J20:J22)</f>
        <v>125</v>
      </c>
      <c r="K19" s="48">
        <f>SUM(K20:K22)</f>
        <v>756</v>
      </c>
      <c r="L19" s="44">
        <f>M19-N19</f>
        <v>-6</v>
      </c>
      <c r="M19" s="45">
        <f>SUM(M20:M22)</f>
        <v>2248</v>
      </c>
      <c r="N19" s="47">
        <f>SUM(N20:N22)</f>
        <v>2254</v>
      </c>
      <c r="O19" s="62">
        <v>-1.54</v>
      </c>
      <c r="P19" s="56">
        <v>-1.53</v>
      </c>
      <c r="Q19" s="57">
        <v>-0.01</v>
      </c>
      <c r="R19" s="7"/>
      <c r="S19" s="7"/>
      <c r="T19" s="7"/>
      <c r="U19" s="7"/>
    </row>
    <row r="20" spans="2:52" s="3" customFormat="1" ht="15.75" customHeight="1" x14ac:dyDescent="0.15">
      <c r="B20" s="8"/>
      <c r="D20" s="102" t="s">
        <v>14</v>
      </c>
      <c r="E20" s="102"/>
      <c r="F20" s="102"/>
      <c r="G20" s="103"/>
      <c r="H20" s="44">
        <f t="shared" si="2"/>
        <v>-163</v>
      </c>
      <c r="I20" s="44">
        <f t="shared" si="0"/>
        <v>-152</v>
      </c>
      <c r="J20" s="45">
        <v>25</v>
      </c>
      <c r="K20" s="46">
        <v>177</v>
      </c>
      <c r="L20" s="44">
        <f>M20-N20</f>
        <v>-11</v>
      </c>
      <c r="M20" s="45">
        <v>1020</v>
      </c>
      <c r="N20" s="47">
        <v>1031</v>
      </c>
      <c r="O20" s="62">
        <v>-1.45</v>
      </c>
      <c r="P20" s="56">
        <v>-1.35</v>
      </c>
      <c r="Q20" s="57">
        <v>-0.1</v>
      </c>
      <c r="R20" s="7"/>
      <c r="S20" s="7"/>
      <c r="T20" s="7"/>
      <c r="U20" s="7"/>
    </row>
    <row r="21" spans="2:52" s="3" customFormat="1" ht="15.75" customHeight="1" x14ac:dyDescent="0.15">
      <c r="B21" s="8"/>
      <c r="D21" s="102" t="s">
        <v>15</v>
      </c>
      <c r="E21" s="102"/>
      <c r="F21" s="102"/>
      <c r="G21" s="103"/>
      <c r="H21" s="44">
        <f t="shared" si="2"/>
        <v>-132</v>
      </c>
      <c r="I21" s="44">
        <f t="shared" si="0"/>
        <v>-120</v>
      </c>
      <c r="J21" s="45">
        <v>18</v>
      </c>
      <c r="K21" s="46">
        <v>138</v>
      </c>
      <c r="L21" s="44">
        <f>M21-N21</f>
        <v>-12</v>
      </c>
      <c r="M21" s="45">
        <v>191</v>
      </c>
      <c r="N21" s="46">
        <v>203</v>
      </c>
      <c r="O21" s="58">
        <v>-1.97</v>
      </c>
      <c r="P21" s="56">
        <v>-1.79</v>
      </c>
      <c r="Q21" s="57">
        <v>-0.18</v>
      </c>
      <c r="R21" s="7"/>
      <c r="S21" s="7"/>
      <c r="T21" s="7"/>
      <c r="U21" s="7"/>
    </row>
    <row r="22" spans="2:52" s="3" customFormat="1" ht="15.75" customHeight="1" x14ac:dyDescent="0.15">
      <c r="B22" s="8"/>
      <c r="D22" s="102" t="s">
        <v>16</v>
      </c>
      <c r="E22" s="102"/>
      <c r="F22" s="102"/>
      <c r="G22" s="103"/>
      <c r="H22" s="44">
        <f t="shared" si="2"/>
        <v>-342</v>
      </c>
      <c r="I22" s="44">
        <f t="shared" si="0"/>
        <v>-359</v>
      </c>
      <c r="J22" s="45">
        <v>82</v>
      </c>
      <c r="K22" s="46">
        <v>441</v>
      </c>
      <c r="L22" s="44">
        <f>M22-N22</f>
        <v>17</v>
      </c>
      <c r="M22" s="45">
        <v>1037</v>
      </c>
      <c r="N22" s="46">
        <v>1020</v>
      </c>
      <c r="O22" s="58">
        <v>-1.46</v>
      </c>
      <c r="P22" s="56">
        <v>-1.54</v>
      </c>
      <c r="Q22" s="57">
        <v>7.0000000000000007E-2</v>
      </c>
      <c r="R22" s="7"/>
      <c r="S22" s="7"/>
      <c r="T22" s="7"/>
      <c r="U22" s="7"/>
    </row>
    <row r="23" spans="2:52" s="3" customFormat="1" ht="15.75" customHeight="1" thickBot="1" x14ac:dyDescent="0.2">
      <c r="B23" s="8"/>
      <c r="C23" s="94"/>
      <c r="D23" s="94"/>
      <c r="E23" s="94"/>
      <c r="F23" s="94"/>
      <c r="G23" s="94"/>
      <c r="H23" s="49"/>
      <c r="I23" s="49"/>
      <c r="J23" s="50"/>
      <c r="K23" s="51"/>
      <c r="L23" s="49"/>
      <c r="M23" s="50"/>
      <c r="N23" s="51"/>
      <c r="O23" s="63"/>
      <c r="P23" s="64"/>
      <c r="Q23" s="65"/>
      <c r="R23" s="7"/>
      <c r="S23" s="7"/>
      <c r="T23" s="7"/>
      <c r="U23" s="7"/>
    </row>
    <row r="24" spans="2:52" ht="15.75" customHeight="1" thickTop="1" x14ac:dyDescent="0.15">
      <c r="Q24" s="16" t="s">
        <v>18</v>
      </c>
    </row>
    <row r="25" spans="2:52" ht="15.75" customHeight="1" x14ac:dyDescent="0.15">
      <c r="Q25" s="31"/>
    </row>
    <row r="26" spans="2:52" ht="15.75" customHeight="1" x14ac:dyDescent="0.15">
      <c r="D26" s="20" t="s">
        <v>45</v>
      </c>
    </row>
    <row r="27" spans="2:52" s="6" customFormat="1" ht="15.75" customHeight="1" thickBot="1" x14ac:dyDescent="0.2">
      <c r="B27" s="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1" t="s">
        <v>43</v>
      </c>
      <c r="R27" s="5"/>
      <c r="S27" s="5"/>
      <c r="T27" s="15"/>
      <c r="U27" s="15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2:52" s="3" customFormat="1" ht="15.75" customHeight="1" thickTop="1" x14ac:dyDescent="0.15">
      <c r="B28" s="8"/>
      <c r="C28" s="87" t="s">
        <v>5</v>
      </c>
      <c r="D28" s="87"/>
      <c r="E28" s="87"/>
      <c r="F28" s="87"/>
      <c r="G28" s="97"/>
      <c r="H28" s="106" t="s">
        <v>38</v>
      </c>
      <c r="I28" s="90" t="s">
        <v>31</v>
      </c>
      <c r="J28" s="89"/>
      <c r="K28" s="108"/>
      <c r="L28" s="90" t="s">
        <v>34</v>
      </c>
      <c r="M28" s="89"/>
      <c r="N28" s="108"/>
      <c r="O28" s="87" t="s">
        <v>37</v>
      </c>
      <c r="P28" s="87"/>
      <c r="Q28" s="87"/>
      <c r="R28" s="7"/>
      <c r="S28" s="7"/>
      <c r="T28" s="7"/>
      <c r="U28" s="7"/>
    </row>
    <row r="29" spans="2:52" s="3" customFormat="1" ht="15.75" customHeight="1" x14ac:dyDescent="0.15">
      <c r="B29" s="8"/>
      <c r="C29" s="88"/>
      <c r="D29" s="88"/>
      <c r="E29" s="88"/>
      <c r="F29" s="88"/>
      <c r="G29" s="98"/>
      <c r="H29" s="107"/>
      <c r="I29" s="36"/>
      <c r="J29" s="1" t="s">
        <v>32</v>
      </c>
      <c r="K29" s="38" t="s">
        <v>33</v>
      </c>
      <c r="L29" s="29"/>
      <c r="M29" s="1" t="s">
        <v>35</v>
      </c>
      <c r="N29" s="38" t="s">
        <v>36</v>
      </c>
      <c r="O29" s="39"/>
      <c r="P29" s="1" t="s">
        <v>31</v>
      </c>
      <c r="Q29" s="38" t="s">
        <v>34</v>
      </c>
      <c r="R29" s="7"/>
      <c r="S29" s="7"/>
      <c r="T29" s="7"/>
      <c r="U29" s="7"/>
    </row>
    <row r="30" spans="2:52" s="21" customFormat="1" ht="15.75" customHeight="1" x14ac:dyDescent="0.15">
      <c r="C30" s="101"/>
      <c r="D30" s="101"/>
      <c r="E30" s="101"/>
      <c r="F30" s="101"/>
      <c r="G30" s="101"/>
      <c r="H30" s="32" t="s">
        <v>6</v>
      </c>
      <c r="I30" s="32" t="s">
        <v>6</v>
      </c>
      <c r="J30" s="33" t="s">
        <v>6</v>
      </c>
      <c r="K30" s="34" t="s">
        <v>6</v>
      </c>
      <c r="L30" s="32" t="s">
        <v>6</v>
      </c>
      <c r="M30" s="33" t="s">
        <v>6</v>
      </c>
      <c r="N30" s="34" t="s">
        <v>6</v>
      </c>
      <c r="O30" s="37" t="s">
        <v>24</v>
      </c>
      <c r="P30" s="33" t="s">
        <v>24</v>
      </c>
      <c r="Q30" s="35" t="s">
        <v>24</v>
      </c>
      <c r="R30" s="22"/>
      <c r="S30" s="22"/>
      <c r="T30" s="22"/>
      <c r="U30" s="22"/>
    </row>
    <row r="31" spans="2:52" s="3" customFormat="1" ht="15.75" customHeight="1" x14ac:dyDescent="0.15">
      <c r="B31" s="8"/>
      <c r="C31" s="99" t="s">
        <v>50</v>
      </c>
      <c r="D31" s="99"/>
      <c r="E31" s="99"/>
      <c r="F31" s="99"/>
      <c r="G31" s="100"/>
      <c r="H31" s="75">
        <f>I31+L31</f>
        <v>163</v>
      </c>
      <c r="I31" s="75">
        <f>J31-K31</f>
        <v>6</v>
      </c>
      <c r="J31" s="76">
        <v>152</v>
      </c>
      <c r="K31" s="77">
        <v>146</v>
      </c>
      <c r="L31" s="75">
        <f>M31-N31</f>
        <v>157</v>
      </c>
      <c r="M31" s="76">
        <v>744</v>
      </c>
      <c r="N31" s="77">
        <v>587</v>
      </c>
      <c r="O31" s="78">
        <v>0.89</v>
      </c>
      <c r="P31" s="79">
        <v>0.03</v>
      </c>
      <c r="Q31" s="80">
        <v>0.85</v>
      </c>
      <c r="R31" s="7"/>
      <c r="S31" s="7"/>
      <c r="T31" s="7"/>
      <c r="U31" s="7"/>
    </row>
    <row r="32" spans="2:52" s="3" customFormat="1" ht="8.25" customHeight="1" x14ac:dyDescent="0.15">
      <c r="B32" s="8"/>
      <c r="C32" s="96"/>
      <c r="D32" s="96"/>
      <c r="E32" s="96"/>
      <c r="F32" s="96"/>
      <c r="G32" s="96"/>
      <c r="H32" s="44"/>
      <c r="I32" s="44"/>
      <c r="J32" s="45"/>
      <c r="K32" s="46"/>
      <c r="L32" s="44"/>
      <c r="M32" s="45"/>
      <c r="N32" s="46"/>
      <c r="O32" s="55"/>
      <c r="P32" s="56"/>
      <c r="Q32" s="57"/>
      <c r="R32" s="7"/>
      <c r="S32" s="7"/>
      <c r="T32" s="7"/>
      <c r="U32" s="7"/>
    </row>
    <row r="33" spans="2:34" s="3" customFormat="1" ht="15.75" customHeight="1" x14ac:dyDescent="0.15">
      <c r="B33" s="8"/>
      <c r="C33" s="96" t="s">
        <v>30</v>
      </c>
      <c r="D33" s="96"/>
      <c r="E33" s="96"/>
      <c r="F33" s="96"/>
      <c r="G33" s="96"/>
      <c r="H33" s="44">
        <f t="shared" ref="H33:H48" si="3">I33+L33</f>
        <v>240</v>
      </c>
      <c r="I33" s="44">
        <f t="shared" ref="I33:I48" si="4">J33-K33</f>
        <v>49</v>
      </c>
      <c r="J33" s="45">
        <v>125</v>
      </c>
      <c r="K33" s="46">
        <v>76</v>
      </c>
      <c r="L33" s="44">
        <f t="shared" ref="L33:L48" si="5">M33-N33</f>
        <v>191</v>
      </c>
      <c r="M33" s="45">
        <v>768</v>
      </c>
      <c r="N33" s="46">
        <v>577</v>
      </c>
      <c r="O33" s="55">
        <v>1.78</v>
      </c>
      <c r="P33" s="56">
        <v>0.36</v>
      </c>
      <c r="Q33" s="57">
        <v>1.42</v>
      </c>
      <c r="R33" s="7"/>
      <c r="S33" s="7"/>
      <c r="T33" s="7"/>
      <c r="U33" s="7"/>
    </row>
    <row r="34" spans="2:34" s="3" customFormat="1" ht="15.75" customHeight="1" x14ac:dyDescent="0.15">
      <c r="B34" s="8"/>
      <c r="C34" s="96" t="s">
        <v>40</v>
      </c>
      <c r="D34" s="96"/>
      <c r="E34" s="96"/>
      <c r="F34" s="96"/>
      <c r="G34" s="96"/>
      <c r="H34" s="44">
        <f t="shared" si="3"/>
        <v>122</v>
      </c>
      <c r="I34" s="44">
        <f t="shared" si="4"/>
        <v>50</v>
      </c>
      <c r="J34" s="45">
        <v>144</v>
      </c>
      <c r="K34" s="46">
        <v>94</v>
      </c>
      <c r="L34" s="44">
        <f t="shared" si="5"/>
        <v>72</v>
      </c>
      <c r="M34" s="45">
        <v>662</v>
      </c>
      <c r="N34" s="46">
        <v>590</v>
      </c>
      <c r="O34" s="55">
        <v>0.89</v>
      </c>
      <c r="P34" s="56">
        <v>0.37</v>
      </c>
      <c r="Q34" s="57">
        <v>0.53</v>
      </c>
      <c r="R34" s="7"/>
      <c r="S34" s="7"/>
      <c r="T34" s="7"/>
      <c r="U34" s="7"/>
    </row>
    <row r="35" spans="2:34" s="3" customFormat="1" ht="15.75" customHeight="1" x14ac:dyDescent="0.15">
      <c r="B35" s="8"/>
      <c r="C35" s="96" t="s">
        <v>22</v>
      </c>
      <c r="D35" s="96"/>
      <c r="E35" s="96"/>
      <c r="F35" s="96"/>
      <c r="G35" s="96"/>
      <c r="H35" s="44">
        <f t="shared" si="3"/>
        <v>584</v>
      </c>
      <c r="I35" s="44">
        <f t="shared" si="4"/>
        <v>54</v>
      </c>
      <c r="J35" s="45">
        <v>134</v>
      </c>
      <c r="K35" s="46">
        <v>80</v>
      </c>
      <c r="L35" s="44">
        <f t="shared" si="5"/>
        <v>530</v>
      </c>
      <c r="M35" s="45">
        <v>1121</v>
      </c>
      <c r="N35" s="46">
        <v>591</v>
      </c>
      <c r="O35" s="55">
        <v>4.2300000000000004</v>
      </c>
      <c r="P35" s="56">
        <v>0.39</v>
      </c>
      <c r="Q35" s="57">
        <v>3.84</v>
      </c>
      <c r="R35" s="7"/>
      <c r="S35" s="7"/>
      <c r="T35" s="7"/>
      <c r="U35" s="7"/>
    </row>
    <row r="36" spans="2:34" s="3" customFormat="1" ht="15.75" customHeight="1" x14ac:dyDescent="0.15">
      <c r="B36" s="8"/>
      <c r="C36" s="96" t="s">
        <v>39</v>
      </c>
      <c r="D36" s="96"/>
      <c r="E36" s="96"/>
      <c r="F36" s="96"/>
      <c r="G36" s="96"/>
      <c r="H36" s="44">
        <f t="shared" si="3"/>
        <v>343</v>
      </c>
      <c r="I36" s="44">
        <f t="shared" si="4"/>
        <v>50</v>
      </c>
      <c r="J36" s="45">
        <v>138</v>
      </c>
      <c r="K36" s="46">
        <v>88</v>
      </c>
      <c r="L36" s="44">
        <f t="shared" si="5"/>
        <v>293</v>
      </c>
      <c r="M36" s="45">
        <v>923</v>
      </c>
      <c r="N36" s="46">
        <v>630</v>
      </c>
      <c r="O36" s="55">
        <v>2.38</v>
      </c>
      <c r="P36" s="56">
        <v>0.35</v>
      </c>
      <c r="Q36" s="57">
        <v>2.04</v>
      </c>
      <c r="R36" s="7"/>
      <c r="S36" s="7"/>
      <c r="T36" s="7"/>
      <c r="U36" s="7"/>
    </row>
    <row r="37" spans="2:34" s="3" customFormat="1" ht="15.75" customHeight="1" x14ac:dyDescent="0.15">
      <c r="B37" s="8"/>
      <c r="C37" s="96" t="s">
        <v>8</v>
      </c>
      <c r="D37" s="96"/>
      <c r="E37" s="96"/>
      <c r="F37" s="96"/>
      <c r="G37" s="96"/>
      <c r="H37" s="44">
        <f t="shared" si="3"/>
        <v>487</v>
      </c>
      <c r="I37" s="44">
        <f t="shared" si="4"/>
        <v>87</v>
      </c>
      <c r="J37" s="45">
        <v>163</v>
      </c>
      <c r="K37" s="46">
        <v>76</v>
      </c>
      <c r="L37" s="44">
        <f t="shared" si="5"/>
        <v>400</v>
      </c>
      <c r="M37" s="45">
        <v>1103</v>
      </c>
      <c r="N37" s="46">
        <v>703</v>
      </c>
      <c r="O37" s="55">
        <v>3.31</v>
      </c>
      <c r="P37" s="56">
        <v>0.59</v>
      </c>
      <c r="Q37" s="57">
        <v>2.71</v>
      </c>
      <c r="R37" s="7"/>
      <c r="S37" s="7"/>
      <c r="T37" s="7"/>
      <c r="U37" s="7"/>
    </row>
    <row r="38" spans="2:34" s="3" customFormat="1" ht="15.75" customHeight="1" x14ac:dyDescent="0.15">
      <c r="B38" s="8"/>
      <c r="C38" s="96" t="s">
        <v>29</v>
      </c>
      <c r="D38" s="96"/>
      <c r="E38" s="96"/>
      <c r="F38" s="96"/>
      <c r="G38" s="96"/>
      <c r="H38" s="44">
        <f t="shared" si="3"/>
        <v>373</v>
      </c>
      <c r="I38" s="44">
        <f t="shared" si="4"/>
        <v>59</v>
      </c>
      <c r="J38" s="45">
        <v>163</v>
      </c>
      <c r="K38" s="46">
        <v>104</v>
      </c>
      <c r="L38" s="44">
        <f t="shared" si="5"/>
        <v>314</v>
      </c>
      <c r="M38" s="45">
        <v>946</v>
      </c>
      <c r="N38" s="46">
        <v>632</v>
      </c>
      <c r="O38" s="55">
        <v>2.4500000000000002</v>
      </c>
      <c r="P38" s="56">
        <v>0.39</v>
      </c>
      <c r="Q38" s="57">
        <v>2.06</v>
      </c>
      <c r="R38" s="7"/>
      <c r="S38" s="7"/>
      <c r="T38" s="7"/>
      <c r="U38" s="7"/>
    </row>
    <row r="39" spans="2:34" s="3" customFormat="1" ht="15.75" customHeight="1" x14ac:dyDescent="0.15">
      <c r="B39" s="8"/>
      <c r="C39" s="96" t="s">
        <v>28</v>
      </c>
      <c r="D39" s="96"/>
      <c r="E39" s="96"/>
      <c r="F39" s="96"/>
      <c r="G39" s="96"/>
      <c r="H39" s="44">
        <f t="shared" si="3"/>
        <v>485</v>
      </c>
      <c r="I39" s="44">
        <f t="shared" si="4"/>
        <v>75</v>
      </c>
      <c r="J39" s="45">
        <v>158</v>
      </c>
      <c r="K39" s="46">
        <v>83</v>
      </c>
      <c r="L39" s="44">
        <f t="shared" si="5"/>
        <v>410</v>
      </c>
      <c r="M39" s="45">
        <v>1044</v>
      </c>
      <c r="N39" s="46">
        <v>634</v>
      </c>
      <c r="O39" s="55">
        <v>3.11</v>
      </c>
      <c r="P39" s="56">
        <v>0.48</v>
      </c>
      <c r="Q39" s="57">
        <v>2.63</v>
      </c>
      <c r="R39" s="7"/>
      <c r="S39" s="7"/>
      <c r="T39" s="7"/>
      <c r="U39" s="7"/>
    </row>
    <row r="40" spans="2:34" s="3" customFormat="1" ht="15.75" customHeight="1" x14ac:dyDescent="0.15">
      <c r="B40" s="8"/>
      <c r="C40" s="96" t="s">
        <v>21</v>
      </c>
      <c r="D40" s="96"/>
      <c r="E40" s="96"/>
      <c r="F40" s="96"/>
      <c r="G40" s="96"/>
      <c r="H40" s="44">
        <f t="shared" si="3"/>
        <v>154</v>
      </c>
      <c r="I40" s="44">
        <f t="shared" si="4"/>
        <v>106</v>
      </c>
      <c r="J40" s="45">
        <v>182</v>
      </c>
      <c r="K40" s="46">
        <v>76</v>
      </c>
      <c r="L40" s="44">
        <f t="shared" si="5"/>
        <v>48</v>
      </c>
      <c r="M40" s="45">
        <v>673</v>
      </c>
      <c r="N40" s="46">
        <v>625</v>
      </c>
      <c r="O40" s="55">
        <v>0.96</v>
      </c>
      <c r="P40" s="56">
        <v>0.66</v>
      </c>
      <c r="Q40" s="57">
        <v>0.3</v>
      </c>
      <c r="R40" s="7"/>
      <c r="S40" s="7"/>
      <c r="T40" s="7"/>
      <c r="U40" s="7"/>
    </row>
    <row r="41" spans="2:34" s="3" customFormat="1" ht="15.75" customHeight="1" x14ac:dyDescent="0.15">
      <c r="B41" s="8"/>
      <c r="C41" s="96" t="s">
        <v>27</v>
      </c>
      <c r="D41" s="96"/>
      <c r="E41" s="96"/>
      <c r="F41" s="96"/>
      <c r="G41" s="96"/>
      <c r="H41" s="44">
        <f t="shared" si="3"/>
        <v>51</v>
      </c>
      <c r="I41" s="44">
        <f t="shared" si="4"/>
        <v>59</v>
      </c>
      <c r="J41" s="45">
        <v>167</v>
      </c>
      <c r="K41" s="46">
        <v>108</v>
      </c>
      <c r="L41" s="44">
        <f t="shared" si="5"/>
        <v>-8</v>
      </c>
      <c r="M41" s="45">
        <v>631</v>
      </c>
      <c r="N41" s="46">
        <v>639</v>
      </c>
      <c r="O41" s="55">
        <v>0.31</v>
      </c>
      <c r="P41" s="56">
        <v>0.36</v>
      </c>
      <c r="Q41" s="57">
        <v>-0.05</v>
      </c>
      <c r="R41" s="7"/>
      <c r="S41" s="7"/>
      <c r="T41" s="7"/>
      <c r="U41" s="7"/>
    </row>
    <row r="42" spans="2:34" s="3" customFormat="1" ht="15.75" customHeight="1" x14ac:dyDescent="0.15">
      <c r="B42" s="8"/>
      <c r="C42" s="96" t="s">
        <v>7</v>
      </c>
      <c r="D42" s="96"/>
      <c r="E42" s="96"/>
      <c r="F42" s="96"/>
      <c r="G42" s="96"/>
      <c r="H42" s="44">
        <f t="shared" si="3"/>
        <v>117</v>
      </c>
      <c r="I42" s="44">
        <f t="shared" si="4"/>
        <v>58</v>
      </c>
      <c r="J42" s="45">
        <v>152</v>
      </c>
      <c r="K42" s="46">
        <v>94</v>
      </c>
      <c r="L42" s="44">
        <f t="shared" si="5"/>
        <v>59</v>
      </c>
      <c r="M42" s="45">
        <v>643</v>
      </c>
      <c r="N42" s="46">
        <v>584</v>
      </c>
      <c r="O42" s="55">
        <v>0.72</v>
      </c>
      <c r="P42" s="56">
        <v>0.36</v>
      </c>
      <c r="Q42" s="57">
        <v>0.36</v>
      </c>
      <c r="R42" s="7"/>
      <c r="S42" s="7"/>
      <c r="T42" s="7"/>
      <c r="U42" s="7"/>
    </row>
    <row r="43" spans="2:34" s="3" customFormat="1" ht="15.75" customHeight="1" x14ac:dyDescent="0.15">
      <c r="B43" s="8"/>
      <c r="C43" s="96" t="s">
        <v>26</v>
      </c>
      <c r="D43" s="96"/>
      <c r="E43" s="96"/>
      <c r="F43" s="96"/>
      <c r="G43" s="96"/>
      <c r="H43" s="44">
        <f t="shared" si="3"/>
        <v>9</v>
      </c>
      <c r="I43" s="44">
        <f t="shared" si="4"/>
        <v>40</v>
      </c>
      <c r="J43" s="45">
        <v>166</v>
      </c>
      <c r="K43" s="46">
        <v>126</v>
      </c>
      <c r="L43" s="44">
        <f t="shared" si="5"/>
        <v>-31</v>
      </c>
      <c r="M43" s="45">
        <v>603</v>
      </c>
      <c r="N43" s="46">
        <v>634</v>
      </c>
      <c r="O43" s="66">
        <v>0.05</v>
      </c>
      <c r="P43" s="67">
        <v>0.24</v>
      </c>
      <c r="Q43" s="68">
        <v>-0.19</v>
      </c>
      <c r="R43" s="23"/>
      <c r="S43" s="23"/>
      <c r="T43" s="23"/>
      <c r="U43" s="23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</row>
    <row r="44" spans="2:34" s="3" customFormat="1" ht="15.75" customHeight="1" x14ac:dyDescent="0.15">
      <c r="B44" s="8"/>
      <c r="C44" s="96" t="s">
        <v>25</v>
      </c>
      <c r="D44" s="96"/>
      <c r="E44" s="96"/>
      <c r="F44" s="96"/>
      <c r="G44" s="96"/>
      <c r="H44" s="44">
        <f t="shared" si="3"/>
        <v>281</v>
      </c>
      <c r="I44" s="44">
        <f t="shared" si="4"/>
        <v>32</v>
      </c>
      <c r="J44" s="45">
        <v>143</v>
      </c>
      <c r="K44" s="46">
        <v>111</v>
      </c>
      <c r="L44" s="44">
        <f t="shared" si="5"/>
        <v>249</v>
      </c>
      <c r="M44" s="45">
        <v>797</v>
      </c>
      <c r="N44" s="46">
        <v>548</v>
      </c>
      <c r="O44" s="66">
        <v>1.71</v>
      </c>
      <c r="P44" s="67">
        <v>0.19</v>
      </c>
      <c r="Q44" s="68">
        <v>1.52</v>
      </c>
      <c r="R44" s="23"/>
      <c r="S44" s="23"/>
      <c r="T44" s="23"/>
      <c r="U44" s="23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</row>
    <row r="45" spans="2:34" s="3" customFormat="1" ht="15.75" customHeight="1" x14ac:dyDescent="0.15">
      <c r="B45" s="8"/>
      <c r="C45" s="96" t="s">
        <v>4</v>
      </c>
      <c r="D45" s="96"/>
      <c r="E45" s="96"/>
      <c r="F45" s="96"/>
      <c r="G45" s="96"/>
      <c r="H45" s="44">
        <f t="shared" si="3"/>
        <v>56</v>
      </c>
      <c r="I45" s="44">
        <f t="shared" si="4"/>
        <v>19</v>
      </c>
      <c r="J45" s="45">
        <v>155</v>
      </c>
      <c r="K45" s="46">
        <v>136</v>
      </c>
      <c r="L45" s="44">
        <f t="shared" si="5"/>
        <v>37</v>
      </c>
      <c r="M45" s="45">
        <v>665</v>
      </c>
      <c r="N45" s="46">
        <v>628</v>
      </c>
      <c r="O45" s="66">
        <v>0.34</v>
      </c>
      <c r="P45" s="67">
        <v>0.11</v>
      </c>
      <c r="Q45" s="68">
        <v>0.22</v>
      </c>
      <c r="R45" s="23"/>
      <c r="S45" s="23"/>
      <c r="T45" s="23"/>
      <c r="U45" s="23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2:34" s="3" customFormat="1" ht="15.75" customHeight="1" x14ac:dyDescent="0.15">
      <c r="B46" s="8"/>
      <c r="C46" s="96" t="s">
        <v>3</v>
      </c>
      <c r="D46" s="96"/>
      <c r="E46" s="96"/>
      <c r="F46" s="96"/>
      <c r="G46" s="96"/>
      <c r="H46" s="44">
        <f t="shared" si="3"/>
        <v>162</v>
      </c>
      <c r="I46" s="44">
        <f t="shared" si="4"/>
        <v>17</v>
      </c>
      <c r="J46" s="45">
        <v>131</v>
      </c>
      <c r="K46" s="46">
        <v>114</v>
      </c>
      <c r="L46" s="44">
        <f t="shared" si="5"/>
        <v>145</v>
      </c>
      <c r="M46" s="45">
        <v>730</v>
      </c>
      <c r="N46" s="46">
        <v>585</v>
      </c>
      <c r="O46" s="66">
        <v>0.97</v>
      </c>
      <c r="P46" s="67">
        <v>0.1</v>
      </c>
      <c r="Q46" s="68">
        <v>0.87</v>
      </c>
      <c r="R46" s="23"/>
      <c r="S46" s="23"/>
      <c r="T46" s="23"/>
      <c r="U46" s="23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2:34" s="3" customFormat="1" ht="15.75" customHeight="1" x14ac:dyDescent="0.15">
      <c r="B47" s="8"/>
      <c r="C47" s="96" t="s">
        <v>2</v>
      </c>
      <c r="D47" s="96"/>
      <c r="E47" s="96"/>
      <c r="F47" s="96"/>
      <c r="G47" s="96"/>
      <c r="H47" s="44">
        <f t="shared" si="3"/>
        <v>167</v>
      </c>
      <c r="I47" s="44">
        <f t="shared" si="4"/>
        <v>20</v>
      </c>
      <c r="J47" s="45">
        <v>141</v>
      </c>
      <c r="K47" s="46">
        <v>121</v>
      </c>
      <c r="L47" s="44">
        <f t="shared" si="5"/>
        <v>147</v>
      </c>
      <c r="M47" s="45">
        <v>817</v>
      </c>
      <c r="N47" s="46">
        <v>670</v>
      </c>
      <c r="O47" s="66">
        <v>0.99</v>
      </c>
      <c r="P47" s="67">
        <v>0.12</v>
      </c>
      <c r="Q47" s="68">
        <v>0.87</v>
      </c>
      <c r="R47" s="23"/>
      <c r="S47" s="23"/>
      <c r="T47" s="23"/>
      <c r="U47" s="23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2:34" s="3" customFormat="1" ht="15.75" customHeight="1" x14ac:dyDescent="0.15">
      <c r="B48" s="8"/>
      <c r="C48" s="96" t="s">
        <v>1</v>
      </c>
      <c r="D48" s="96"/>
      <c r="E48" s="96"/>
      <c r="F48" s="96"/>
      <c r="G48" s="96"/>
      <c r="H48" s="44">
        <f t="shared" si="3"/>
        <v>272</v>
      </c>
      <c r="I48" s="44">
        <f t="shared" si="4"/>
        <v>6</v>
      </c>
      <c r="J48" s="45">
        <v>135</v>
      </c>
      <c r="K48" s="46">
        <v>129</v>
      </c>
      <c r="L48" s="44">
        <f t="shared" si="5"/>
        <v>266</v>
      </c>
      <c r="M48" s="45">
        <v>792</v>
      </c>
      <c r="N48" s="46">
        <v>526</v>
      </c>
      <c r="O48" s="66">
        <v>1.59</v>
      </c>
      <c r="P48" s="67">
        <v>0.04</v>
      </c>
      <c r="Q48" s="68">
        <v>1.56</v>
      </c>
      <c r="R48" s="23"/>
      <c r="S48" s="23"/>
      <c r="T48" s="23"/>
      <c r="U48" s="23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spans="2:34" s="3" customFormat="1" ht="15.75" customHeight="1" x14ac:dyDescent="0.15">
      <c r="B49" s="8"/>
      <c r="C49" s="96" t="s">
        <v>0</v>
      </c>
      <c r="D49" s="96"/>
      <c r="E49" s="96"/>
      <c r="F49" s="96"/>
      <c r="G49" s="91"/>
      <c r="H49" s="44">
        <v>187</v>
      </c>
      <c r="I49" s="44">
        <f>J49-K49</f>
        <v>-5</v>
      </c>
      <c r="J49" s="45">
        <v>159</v>
      </c>
      <c r="K49" s="46">
        <v>164</v>
      </c>
      <c r="L49" s="44">
        <f>M49-N49</f>
        <v>192</v>
      </c>
      <c r="M49" s="45">
        <v>810</v>
      </c>
      <c r="N49" s="46">
        <v>618</v>
      </c>
      <c r="O49" s="55">
        <v>1.08</v>
      </c>
      <c r="P49" s="56">
        <v>-0.03</v>
      </c>
      <c r="Q49" s="57">
        <v>1.1100000000000001</v>
      </c>
      <c r="R49" s="23"/>
      <c r="S49" s="23"/>
      <c r="T49" s="23"/>
      <c r="U49" s="23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</row>
    <row r="50" spans="2:34" s="3" customFormat="1" ht="15.75" customHeight="1" x14ac:dyDescent="0.15">
      <c r="B50" s="8"/>
      <c r="C50" s="96" t="s">
        <v>47</v>
      </c>
      <c r="D50" s="96"/>
      <c r="E50" s="96"/>
      <c r="F50" s="96"/>
      <c r="G50" s="91"/>
      <c r="H50" s="44">
        <f>I50+L50</f>
        <v>284</v>
      </c>
      <c r="I50" s="44">
        <f>J50-K50</f>
        <v>0</v>
      </c>
      <c r="J50" s="45">
        <v>134</v>
      </c>
      <c r="K50" s="46">
        <v>134</v>
      </c>
      <c r="L50" s="44">
        <f>M50-N50</f>
        <v>284</v>
      </c>
      <c r="M50" s="45">
        <v>825</v>
      </c>
      <c r="N50" s="46">
        <v>541</v>
      </c>
      <c r="O50" s="55">
        <v>1.62</v>
      </c>
      <c r="P50" s="56">
        <v>0</v>
      </c>
      <c r="Q50" s="57">
        <v>1.62</v>
      </c>
      <c r="R50" s="23"/>
      <c r="S50" s="23"/>
      <c r="T50" s="23"/>
      <c r="U50" s="23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</row>
    <row r="51" spans="2:34" s="3" customFormat="1" ht="15.75" customHeight="1" x14ac:dyDescent="0.15">
      <c r="B51" s="8"/>
      <c r="C51" s="110" t="s">
        <v>51</v>
      </c>
      <c r="D51" s="110"/>
      <c r="E51" s="110"/>
      <c r="F51" s="110"/>
      <c r="G51" s="111"/>
      <c r="H51" s="44">
        <f>I51+L51</f>
        <v>263</v>
      </c>
      <c r="I51" s="44">
        <f>J51-K51</f>
        <v>-21</v>
      </c>
      <c r="J51" s="45">
        <v>135</v>
      </c>
      <c r="K51" s="46">
        <v>156</v>
      </c>
      <c r="L51" s="44">
        <f>M51-N51</f>
        <v>284</v>
      </c>
      <c r="M51" s="45">
        <v>897</v>
      </c>
      <c r="N51" s="46">
        <v>613</v>
      </c>
      <c r="O51" s="55">
        <v>1.4758698092031426</v>
      </c>
      <c r="P51" s="56">
        <v>-0.11784511784511784</v>
      </c>
      <c r="Q51" s="57">
        <v>1.5937149270482602</v>
      </c>
      <c r="R51" s="23"/>
      <c r="S51" s="23"/>
      <c r="T51" s="23"/>
      <c r="U51" s="23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</row>
    <row r="52" spans="2:34" s="3" customFormat="1" ht="15.75" customHeight="1" x14ac:dyDescent="0.15">
      <c r="B52" s="8"/>
      <c r="C52" s="96" t="s">
        <v>48</v>
      </c>
      <c r="D52" s="96"/>
      <c r="E52" s="96"/>
      <c r="F52" s="96"/>
      <c r="G52" s="91"/>
      <c r="H52" s="44">
        <f>I52+L52</f>
        <v>315</v>
      </c>
      <c r="I52" s="44">
        <f>J52-K52</f>
        <v>-17</v>
      </c>
      <c r="J52" s="45">
        <v>142</v>
      </c>
      <c r="K52" s="46">
        <v>159</v>
      </c>
      <c r="L52" s="44">
        <f>M52-N52</f>
        <v>332</v>
      </c>
      <c r="M52" s="45">
        <v>877</v>
      </c>
      <c r="N52" s="46">
        <v>545</v>
      </c>
      <c r="O52" s="55">
        <v>1.74</v>
      </c>
      <c r="P52" s="56">
        <v>-0.09</v>
      </c>
      <c r="Q52" s="57">
        <v>1.84</v>
      </c>
      <c r="R52" s="23"/>
      <c r="S52" s="23"/>
      <c r="T52" s="23"/>
      <c r="U52" s="23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</row>
    <row r="53" spans="2:34" s="3" customFormat="1" ht="15.75" customHeight="1" thickBot="1" x14ac:dyDescent="0.2">
      <c r="B53" s="8"/>
      <c r="C53" s="109"/>
      <c r="D53" s="109"/>
      <c r="E53" s="109"/>
      <c r="F53" s="109"/>
      <c r="G53" s="109"/>
      <c r="H53" s="72"/>
      <c r="I53" s="72"/>
      <c r="J53" s="73"/>
      <c r="K53" s="51"/>
      <c r="L53" s="49"/>
      <c r="M53" s="50"/>
      <c r="N53" s="74"/>
      <c r="O53" s="69"/>
      <c r="P53" s="70"/>
      <c r="Q53" s="71"/>
      <c r="R53" s="23"/>
      <c r="S53" s="23"/>
      <c r="T53" s="23"/>
      <c r="U53" s="23"/>
      <c r="V53" s="24"/>
      <c r="W53" s="24"/>
      <c r="X53" s="24"/>
      <c r="Y53" s="24"/>
      <c r="Z53" s="24"/>
      <c r="AA53" s="24"/>
      <c r="AB53" s="24"/>
      <c r="AC53" s="24"/>
      <c r="AD53" s="24"/>
      <c r="AE53" s="25"/>
      <c r="AF53" s="25"/>
      <c r="AG53" s="25"/>
      <c r="AH53" s="25"/>
    </row>
    <row r="54" spans="2:34" ht="15.75" customHeight="1" thickTop="1" x14ac:dyDescent="0.15">
      <c r="O54" s="18"/>
      <c r="P54" s="18"/>
      <c r="Q54" s="16" t="s">
        <v>18</v>
      </c>
      <c r="R54" s="17"/>
      <c r="S54" s="18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</row>
  </sheetData>
  <mergeCells count="51">
    <mergeCell ref="C53:G5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39:G39"/>
    <mergeCell ref="C40:G40"/>
    <mergeCell ref="C41:G41"/>
    <mergeCell ref="C42:G42"/>
    <mergeCell ref="C43:G43"/>
    <mergeCell ref="C34:G34"/>
    <mergeCell ref="C35:G35"/>
    <mergeCell ref="C36:G36"/>
    <mergeCell ref="C37:G37"/>
    <mergeCell ref="C38:G38"/>
    <mergeCell ref="I28:K28"/>
    <mergeCell ref="L28:N28"/>
    <mergeCell ref="O28:Q28"/>
    <mergeCell ref="C32:G32"/>
    <mergeCell ref="C33:G33"/>
    <mergeCell ref="C30:G30"/>
    <mergeCell ref="C28:G29"/>
    <mergeCell ref="H28:H29"/>
    <mergeCell ref="C31:G31"/>
    <mergeCell ref="C2:Q2"/>
    <mergeCell ref="C5:G6"/>
    <mergeCell ref="H5:H6"/>
    <mergeCell ref="I5:K5"/>
    <mergeCell ref="L5:N5"/>
    <mergeCell ref="O5:Q5"/>
    <mergeCell ref="C7:G7"/>
    <mergeCell ref="C10:G10"/>
    <mergeCell ref="C8:G8"/>
    <mergeCell ref="C23:G23"/>
    <mergeCell ref="D14:G14"/>
    <mergeCell ref="D15:G15"/>
    <mergeCell ref="D16:G16"/>
    <mergeCell ref="D17:G17"/>
    <mergeCell ref="C13:G13"/>
    <mergeCell ref="C19:G19"/>
    <mergeCell ref="D20:G20"/>
    <mergeCell ref="D21:G21"/>
    <mergeCell ref="D22:G22"/>
    <mergeCell ref="D18:G18"/>
    <mergeCell ref="D11:G11"/>
    <mergeCell ref="D12:G1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rstPageNumber="16" orientation="portrait" useFirstPageNumber="1" r:id="rId1"/>
  <headerFooter>
    <oddFooter>&amp;C&amp;"HGPｺﾞｼｯｸM,ﾒﾃﾞｨｳﾑ"&amp;10&amp;P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</vt:lpstr>
      <vt:lpstr>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2022-08-25T05:28:34Z</cp:lastPrinted>
  <dcterms:created xsi:type="dcterms:W3CDTF">2018-01-30T04:18:58Z</dcterms:created>
  <dcterms:modified xsi:type="dcterms:W3CDTF">2022-08-25T05:47:56Z</dcterms:modified>
</cp:coreProperties>
</file>