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2022-8\"/>
    </mc:Choice>
  </mc:AlternateContent>
  <xr:revisionPtr revIDLastSave="0" documentId="8_{5CE2EE72-7E18-47DA-AADA-1E0C627037F1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H" sheetId="70" r:id="rId1"/>
  </sheets>
  <definedNames>
    <definedName name="_xlnm.Print_Area" localSheetId="0">H!$A$1:$J$22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70" l="1"/>
  <c r="I17" i="70" s="1"/>
  <c r="J17" i="70" s="1"/>
  <c r="H16" i="70"/>
  <c r="I16" i="70" s="1"/>
  <c r="J16" i="70" s="1"/>
  <c r="H15" i="70"/>
  <c r="I15" i="70" s="1"/>
  <c r="J15" i="70" s="1"/>
  <c r="H14" i="70"/>
  <c r="I14" i="70" s="1"/>
  <c r="J14" i="70" s="1"/>
  <c r="H13" i="70"/>
  <c r="I13" i="70" s="1"/>
  <c r="J13" i="70" s="1"/>
  <c r="H12" i="70"/>
  <c r="I12" i="70" s="1"/>
  <c r="J12" i="70" s="1"/>
  <c r="H11" i="70"/>
  <c r="I11" i="70" s="1"/>
  <c r="J11" i="70" s="1"/>
  <c r="H10" i="70"/>
  <c r="I10" i="70" s="1"/>
  <c r="J10" i="70" s="1"/>
  <c r="H9" i="70"/>
  <c r="I9" i="70" s="1"/>
  <c r="J9" i="70" s="1"/>
  <c r="H8" i="70"/>
  <c r="I8" i="70" s="1"/>
  <c r="J8" i="70" s="1"/>
</calcChain>
</file>

<file path=xl/sharedStrings.xml><?xml version="1.0" encoding="utf-8"?>
<sst xmlns="http://schemas.openxmlformats.org/spreadsheetml/2006/main" count="29" uniqueCount="25">
  <si>
    <t>人</t>
    <rPh sb="0" eb="1">
      <t>ニン</t>
    </rPh>
    <phoneticPr fontId="2"/>
  </si>
  <si>
    <t>大井町</t>
    <rPh sb="0" eb="3">
      <t>オオイマチ</t>
    </rPh>
    <phoneticPr fontId="2"/>
  </si>
  <si>
    <t>小田原市</t>
    <rPh sb="0" eb="4">
      <t>オダワラシ</t>
    </rPh>
    <phoneticPr fontId="1"/>
  </si>
  <si>
    <t>南足柄市</t>
    <rPh sb="0" eb="4">
      <t>ミナミアシガラシ</t>
    </rPh>
    <phoneticPr fontId="1"/>
  </si>
  <si>
    <t>山北町</t>
    <rPh sb="0" eb="3">
      <t>ヤマキタマチ</t>
    </rPh>
    <phoneticPr fontId="1"/>
  </si>
  <si>
    <t>箱根町</t>
    <rPh sb="0" eb="3">
      <t>ハコネマチ</t>
    </rPh>
    <phoneticPr fontId="1"/>
  </si>
  <si>
    <t>真鶴町</t>
    <rPh sb="0" eb="2">
      <t>マナヅル</t>
    </rPh>
    <rPh sb="2" eb="3">
      <t>マチ</t>
    </rPh>
    <phoneticPr fontId="1"/>
  </si>
  <si>
    <t>湯河原町</t>
    <rPh sb="0" eb="4">
      <t>ユガワラマチ</t>
    </rPh>
    <phoneticPr fontId="1"/>
  </si>
  <si>
    <t>開成町</t>
    <rPh sb="0" eb="3">
      <t>カイセイマチ</t>
    </rPh>
    <phoneticPr fontId="1"/>
  </si>
  <si>
    <t>中井町</t>
    <rPh sb="0" eb="2">
      <t>ナカイ</t>
    </rPh>
    <rPh sb="2" eb="3">
      <t>マチ</t>
    </rPh>
    <phoneticPr fontId="1"/>
  </si>
  <si>
    <t>松田町</t>
    <rPh sb="0" eb="2">
      <t>マツダ</t>
    </rPh>
    <rPh sb="2" eb="3">
      <t>マチ</t>
    </rPh>
    <phoneticPr fontId="1"/>
  </si>
  <si>
    <t>2-5 昼間流入・流出人口</t>
    <rPh sb="4" eb="6">
      <t>チュウカン</t>
    </rPh>
    <rPh sb="6" eb="8">
      <t>リュウニュウ</t>
    </rPh>
    <rPh sb="9" eb="11">
      <t>リュウシュツ</t>
    </rPh>
    <rPh sb="11" eb="13">
      <t>ジンコウ</t>
    </rPh>
    <phoneticPr fontId="2"/>
  </si>
  <si>
    <t>③ 昼夜間人口比率</t>
    <rPh sb="2" eb="3">
      <t>ヒル</t>
    </rPh>
    <rPh sb="3" eb="5">
      <t>ヤカン</t>
    </rPh>
    <rPh sb="5" eb="7">
      <t>ジンコウ</t>
    </rPh>
    <rPh sb="7" eb="9">
      <t>ヒリツ</t>
    </rPh>
    <phoneticPr fontId="2"/>
  </si>
  <si>
    <t>%</t>
    <phoneticPr fontId="2"/>
  </si>
  <si>
    <t>（令和2年10月1日現在）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</si>
  <si>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市町</t>
    <rPh sb="0" eb="1">
      <t>シ</t>
    </rPh>
    <rPh sb="1" eb="2">
      <t>マチ</t>
    </rPh>
    <phoneticPr fontId="2"/>
  </si>
  <si>
    <t>夜間人口
(常住人口）
 A</t>
    <rPh sb="0" eb="2">
      <t>ヤカン</t>
    </rPh>
    <rPh sb="2" eb="4">
      <t>ジンコウ</t>
    </rPh>
    <rPh sb="6" eb="8">
      <t>ジョウジュウ</t>
    </rPh>
    <rPh sb="8" eb="10">
      <t>ジンコウ</t>
    </rPh>
    <phoneticPr fontId="2"/>
  </si>
  <si>
    <t>流入人口
B</t>
    <rPh sb="0" eb="2">
      <t>リュウニュウ</t>
    </rPh>
    <rPh sb="2" eb="4">
      <t>ジンコウ</t>
    </rPh>
    <phoneticPr fontId="1"/>
  </si>
  <si>
    <t>流出人口
C</t>
    <rPh sb="0" eb="2">
      <t>リュウシュツ</t>
    </rPh>
    <rPh sb="2" eb="4">
      <t>ジンコウ</t>
    </rPh>
    <phoneticPr fontId="1"/>
  </si>
  <si>
    <t>差引移動人口
D=B-C</t>
    <rPh sb="0" eb="2">
      <t>サシヒキ</t>
    </rPh>
    <rPh sb="2" eb="4">
      <t>イドウ</t>
    </rPh>
    <rPh sb="4" eb="6">
      <t>ジンコウ</t>
    </rPh>
    <phoneticPr fontId="2"/>
  </si>
  <si>
    <t>昼間人口
E=A+D</t>
    <rPh sb="0" eb="2">
      <t>ヒルマ</t>
    </rPh>
    <rPh sb="2" eb="4">
      <t>ジンコウ</t>
    </rPh>
    <phoneticPr fontId="1"/>
  </si>
  <si>
    <r>
      <t xml:space="preserve">昼夜間人口比率
</t>
    </r>
    <r>
      <rPr>
        <sz val="9"/>
        <rFont val="ＭＳ Ｐゴシック"/>
        <family val="3"/>
        <charset val="128"/>
      </rPr>
      <t>E/A</t>
    </r>
    <rPh sb="0" eb="1">
      <t>ヒル</t>
    </rPh>
    <rPh sb="1" eb="3">
      <t>ヤカン</t>
    </rPh>
    <rPh sb="3" eb="5">
      <t>ジンコウ</t>
    </rPh>
    <rPh sb="5" eb="7">
      <t>ヒリツ</t>
    </rPh>
    <phoneticPr fontId="1"/>
  </si>
  <si>
    <t>出典：R2国勢調査</t>
    <rPh sb="0" eb="2">
      <t>シュッテン</t>
    </rPh>
    <rPh sb="5" eb="7">
      <t>コクセイ</t>
    </rPh>
    <rPh sb="7" eb="9">
      <t>チョウサ</t>
    </rPh>
    <phoneticPr fontId="2"/>
  </si>
  <si>
    <t>注2）　流出人口＝町外への通勤従業者・通学者。（不詳を除く。町内（自宅外）での従業者・通学者を含む。）</t>
    <rPh sb="0" eb="1">
      <t>チュウ</t>
    </rPh>
    <rPh sb="15" eb="18">
      <t>ジュウギョウシャ</t>
    </rPh>
    <rPh sb="30" eb="32">
      <t>チョウナイ</t>
    </rPh>
    <rPh sb="33" eb="36">
      <t>ジタクガイ</t>
    </rPh>
    <rPh sb="39" eb="42">
      <t>ジュウギョウシャ</t>
    </rPh>
    <rPh sb="43" eb="46">
      <t>ツウガクシャ</t>
    </rPh>
    <rPh sb="47" eb="48">
      <t>フク</t>
    </rPh>
    <phoneticPr fontId="2"/>
  </si>
  <si>
    <t>注1）　流入人口＝町外からの従業者・通学者。（町内（自宅外）での従業者・通学者を含む。）</t>
    <rPh sb="0" eb="1">
      <t>チュウ</t>
    </rPh>
    <rPh sb="4" eb="6">
      <t>リュウニュウ</t>
    </rPh>
    <rPh sb="6" eb="8">
      <t>ジンコウ</t>
    </rPh>
    <rPh sb="9" eb="11">
      <t>チョウガイ</t>
    </rPh>
    <rPh sb="14" eb="17">
      <t>ジュウギョウシャ</t>
    </rPh>
    <rPh sb="18" eb="21">
      <t>ツウガクシャ</t>
    </rPh>
    <rPh sb="23" eb="25">
      <t>チョウナイ</t>
    </rPh>
    <rPh sb="26" eb="29">
      <t>ジタクガイ</t>
    </rPh>
    <rPh sb="32" eb="35">
      <t>ジュウギョウシャ</t>
    </rPh>
    <rPh sb="36" eb="39">
      <t>ツウガクシャ</t>
    </rPh>
    <rPh sb="40" eb="4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</si>
</sst>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8" formatCode="#,##0.00_);[Red]\(#,##0.00\)"/>
    <numFmt numFmtId="193" formatCode="#,##0;[Red]\△#,##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7" fillId="0" borderId="0"/>
    <xf numFmtId="38" fontId="1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9" fillId="0" borderId="8" xfId="0" applyFont="1" applyFill="1" applyBorder="1" applyAlignment="1">
      <alignment horizontal="right" vertical="top"/>
    </xf>
    <xf numFmtId="0" fontId="13" fillId="0" borderId="0" xfId="0" applyFont="1" applyAlignment="1">
      <alignment vertical="center"/>
    </xf>
    <xf numFmtId="0" fontId="4" fillId="0" borderId="0" xfId="0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0" fontId="15" fillId="0" borderId="1" xfId="0" applyFont="1" applyFill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188" fontId="6" fillId="0" borderId="0" xfId="0" applyNumberFormat="1" applyFont="1" applyAlignment="1">
      <alignment horizontal="right" vertical="center"/>
    </xf>
    <xf numFmtId="0" fontId="9" fillId="0" borderId="7" xfId="0" applyFont="1" applyFill="1" applyBorder="1" applyAlignment="1">
      <alignment horizontal="right" vertical="top"/>
    </xf>
    <xf numFmtId="38" fontId="6" fillId="0" borderId="4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2" fontId="6" fillId="0" borderId="5" xfId="2" applyNumberFormat="1" applyFont="1" applyFill="1" applyBorder="1" applyAlignment="1">
      <alignment vertical="center"/>
    </xf>
    <xf numFmtId="38" fontId="6" fillId="0" borderId="4" xfId="1" applyFont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38" fontId="6" fillId="2" borderId="5" xfId="1" applyFont="1" applyFill="1" applyBorder="1" applyAlignment="1">
      <alignment vertical="center"/>
    </xf>
    <xf numFmtId="2" fontId="6" fillId="2" borderId="5" xfId="2" applyNumberFormat="1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93" fontId="6" fillId="0" borderId="5" xfId="1" applyNumberFormat="1" applyFont="1" applyFill="1" applyBorder="1" applyAlignment="1">
      <alignment vertical="center"/>
    </xf>
    <xf numFmtId="193" fontId="6" fillId="2" borderId="5" xfId="1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distributed" vertical="center" indent="1"/>
    </xf>
    <xf numFmtId="0" fontId="6" fillId="2" borderId="17" xfId="0" applyFont="1" applyFill="1" applyBorder="1" applyAlignment="1">
      <alignment horizontal="distributed" vertical="center" inden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9">
    <cellStyle name="パーセント" xfId="2" builtinId="5"/>
    <cellStyle name="桁区切り" xfId="1" builtinId="6"/>
    <cellStyle name="桁区切り 2" xfId="4" xr:uid="{00000000-0005-0000-0000-000003000000}"/>
    <cellStyle name="桁区切り 3" xfId="8" xr:uid="{00000000-0005-0000-0000-000004000000}"/>
    <cellStyle name="標準" xfId="0" builtinId="0"/>
    <cellStyle name="標準 2" xfId="5" xr:uid="{00000000-0005-0000-0000-000006000000}"/>
    <cellStyle name="標準 2 2" xfId="7" xr:uid="{00000000-0005-0000-0000-000007000000}"/>
    <cellStyle name="標準 3" xfId="3" xr:uid="{00000000-0005-0000-0000-000008000000}"/>
    <cellStyle name="標準 4" xfId="6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51"/>
  <sheetViews>
    <sheetView tabSelected="1" zoomScaleNormal="100" zoomScaleSheetLayoutView="85" workbookViewId="0">
      <selection activeCell="C5" sqref="C5:D6"/>
    </sheetView>
  </sheetViews>
  <sheetFormatPr defaultColWidth="2.625" defaultRowHeight="15.75" customHeight="1" x14ac:dyDescent="0.15"/>
  <cols>
    <col min="1" max="2" width="2.625" style="7"/>
    <col min="3" max="3" width="2.125" style="7" customWidth="1"/>
    <col min="4" max="4" width="12.125" style="7" customWidth="1"/>
    <col min="5" max="6" width="10.5" style="7" customWidth="1"/>
    <col min="7" max="9" width="10.5" style="9" customWidth="1"/>
    <col min="10" max="10" width="12.125" style="9" customWidth="1"/>
    <col min="11" max="31" width="2.625" style="9"/>
    <col min="32" max="16384" width="2.625" style="7"/>
  </cols>
  <sheetData>
    <row r="1" spans="1:31" s="3" customFormat="1" ht="15.75" customHeight="1" x14ac:dyDescent="0.15">
      <c r="B1" s="2"/>
      <c r="C1" s="2"/>
      <c r="D1" s="2"/>
      <c r="E1" s="2"/>
      <c r="F1" s="2"/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s="6" customFormat="1" ht="15.75" customHeight="1" x14ac:dyDescent="0.15">
      <c r="B2" s="4"/>
      <c r="C2" s="5" t="s">
        <v>11</v>
      </c>
      <c r="D2" s="5"/>
      <c r="E2" s="5"/>
      <c r="F2" s="5"/>
      <c r="G2" s="14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s="6" customFormat="1" ht="15.75" customHeight="1" x14ac:dyDescent="0.15">
      <c r="B3" s="4"/>
      <c r="C3" s="5"/>
      <c r="D3" s="5" t="s">
        <v>12</v>
      </c>
      <c r="E3" s="5"/>
      <c r="F3" s="5"/>
      <c r="G3" s="1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s="6" customFormat="1" ht="15.75" customHeight="1" thickBot="1" x14ac:dyDescent="0.2">
      <c r="B4" s="4"/>
      <c r="C4" s="16"/>
      <c r="D4" s="16"/>
      <c r="E4" s="16"/>
      <c r="F4" s="5"/>
      <c r="G4" s="14"/>
      <c r="H4" s="13"/>
      <c r="J4" s="8" t="s">
        <v>14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s="9" customFormat="1" ht="15.75" customHeight="1" thickTop="1" x14ac:dyDescent="0.15">
      <c r="A5" s="7"/>
      <c r="B5" s="7"/>
      <c r="C5" s="38" t="s">
        <v>15</v>
      </c>
      <c r="D5" s="38"/>
      <c r="E5" s="44" t="s">
        <v>16</v>
      </c>
      <c r="F5" s="42" t="s">
        <v>17</v>
      </c>
      <c r="G5" s="42" t="s">
        <v>18</v>
      </c>
      <c r="H5" s="42" t="s">
        <v>19</v>
      </c>
      <c r="I5" s="46" t="s">
        <v>20</v>
      </c>
      <c r="J5" s="50" t="s">
        <v>21</v>
      </c>
      <c r="K5" s="18"/>
    </row>
    <row r="6" spans="1:31" s="9" customFormat="1" ht="28.5" customHeight="1" x14ac:dyDescent="0.15">
      <c r="A6" s="7"/>
      <c r="B6" s="7"/>
      <c r="C6" s="39"/>
      <c r="D6" s="39"/>
      <c r="E6" s="45"/>
      <c r="F6" s="43"/>
      <c r="G6" s="43"/>
      <c r="H6" s="43"/>
      <c r="I6" s="47"/>
      <c r="J6" s="51"/>
      <c r="K6" s="18"/>
    </row>
    <row r="7" spans="1:31" s="9" customFormat="1" ht="15.75" customHeight="1" x14ac:dyDescent="0.15">
      <c r="A7" s="7"/>
      <c r="B7" s="7"/>
      <c r="C7" s="11"/>
      <c r="D7" s="20"/>
      <c r="E7" s="24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13</v>
      </c>
      <c r="K7" s="18"/>
    </row>
    <row r="8" spans="1:31" s="9" customFormat="1" ht="15.75" customHeight="1" x14ac:dyDescent="0.15">
      <c r="A8" s="7"/>
      <c r="B8" s="7"/>
      <c r="C8" s="41" t="s">
        <v>2</v>
      </c>
      <c r="D8" s="41"/>
      <c r="E8" s="25">
        <v>188856</v>
      </c>
      <c r="F8" s="26">
        <v>89171</v>
      </c>
      <c r="G8" s="26">
        <v>94096</v>
      </c>
      <c r="H8" s="36">
        <f>F8-G8</f>
        <v>-4925</v>
      </c>
      <c r="I8" s="26">
        <f t="shared" ref="I8:I13" si="0">E8+H8</f>
        <v>183931</v>
      </c>
      <c r="J8" s="27">
        <f>I8/E8*100</f>
        <v>97.392192993603587</v>
      </c>
      <c r="K8" s="18"/>
    </row>
    <row r="9" spans="1:31" s="9" customFormat="1" ht="15.75" customHeight="1" x14ac:dyDescent="0.15">
      <c r="C9" s="41" t="s">
        <v>3</v>
      </c>
      <c r="D9" s="40"/>
      <c r="E9" s="25">
        <v>40841</v>
      </c>
      <c r="F9" s="26">
        <v>16752</v>
      </c>
      <c r="G9" s="26">
        <v>22104</v>
      </c>
      <c r="H9" s="36">
        <f t="shared" ref="H9:H17" si="1">F9-G9</f>
        <v>-5352</v>
      </c>
      <c r="I9" s="26">
        <f t="shared" si="0"/>
        <v>35489</v>
      </c>
      <c r="J9" s="27">
        <f t="shared" ref="J9:J17" si="2">I9/E9*100</f>
        <v>86.895521657158241</v>
      </c>
      <c r="K9" s="18"/>
    </row>
    <row r="10" spans="1:31" s="9" customFormat="1" ht="15.75" customHeight="1" x14ac:dyDescent="0.15">
      <c r="C10" s="41" t="s">
        <v>9</v>
      </c>
      <c r="D10" s="40"/>
      <c r="E10" s="28">
        <v>9300</v>
      </c>
      <c r="F10" s="26">
        <v>7544</v>
      </c>
      <c r="G10" s="26">
        <v>4831</v>
      </c>
      <c r="H10" s="36">
        <f t="shared" si="1"/>
        <v>2713</v>
      </c>
      <c r="I10" s="26">
        <f t="shared" si="0"/>
        <v>12013</v>
      </c>
      <c r="J10" s="27">
        <f t="shared" si="2"/>
        <v>129.1720430107527</v>
      </c>
      <c r="K10" s="18"/>
    </row>
    <row r="11" spans="1:31" s="9" customFormat="1" ht="15.75" customHeight="1" x14ac:dyDescent="0.15">
      <c r="C11" s="41" t="s">
        <v>1</v>
      </c>
      <c r="D11" s="40"/>
      <c r="E11" s="28">
        <v>17129</v>
      </c>
      <c r="F11" s="26">
        <v>6798</v>
      </c>
      <c r="G11" s="26">
        <v>9240</v>
      </c>
      <c r="H11" s="36">
        <f t="shared" si="1"/>
        <v>-2442</v>
      </c>
      <c r="I11" s="26">
        <f t="shared" si="0"/>
        <v>14687</v>
      </c>
      <c r="J11" s="27">
        <f t="shared" si="2"/>
        <v>85.74347597641426</v>
      </c>
      <c r="K11" s="18"/>
    </row>
    <row r="12" spans="1:31" s="9" customFormat="1" ht="15.75" customHeight="1" x14ac:dyDescent="0.15">
      <c r="C12" s="41" t="s">
        <v>10</v>
      </c>
      <c r="D12" s="40"/>
      <c r="E12" s="28">
        <v>10836</v>
      </c>
      <c r="F12" s="26">
        <v>5101</v>
      </c>
      <c r="G12" s="26">
        <v>5469</v>
      </c>
      <c r="H12" s="36">
        <f t="shared" si="1"/>
        <v>-368</v>
      </c>
      <c r="I12" s="26">
        <f t="shared" si="0"/>
        <v>10468</v>
      </c>
      <c r="J12" s="27">
        <f t="shared" si="2"/>
        <v>96.603912882982641</v>
      </c>
      <c r="K12" s="18"/>
    </row>
    <row r="13" spans="1:31" s="9" customFormat="1" ht="15.75" customHeight="1" x14ac:dyDescent="0.15">
      <c r="C13" s="41" t="s">
        <v>4</v>
      </c>
      <c r="D13" s="40"/>
      <c r="E13" s="28">
        <v>9761</v>
      </c>
      <c r="F13" s="26">
        <v>4975</v>
      </c>
      <c r="G13" s="26">
        <v>5045</v>
      </c>
      <c r="H13" s="36">
        <f t="shared" si="1"/>
        <v>-70</v>
      </c>
      <c r="I13" s="26">
        <f t="shared" si="0"/>
        <v>9691</v>
      </c>
      <c r="J13" s="27">
        <f t="shared" si="2"/>
        <v>99.282860362667762</v>
      </c>
      <c r="K13" s="18"/>
    </row>
    <row r="14" spans="1:31" s="9" customFormat="1" ht="15.75" customHeight="1" x14ac:dyDescent="0.15">
      <c r="C14" s="48" t="s">
        <v>8</v>
      </c>
      <c r="D14" s="49"/>
      <c r="E14" s="29">
        <v>18329</v>
      </c>
      <c r="F14" s="30">
        <v>8071</v>
      </c>
      <c r="G14" s="30">
        <v>10677</v>
      </c>
      <c r="H14" s="37">
        <f t="shared" si="1"/>
        <v>-2606</v>
      </c>
      <c r="I14" s="30">
        <f>E14+H14</f>
        <v>15723</v>
      </c>
      <c r="J14" s="31">
        <f t="shared" si="2"/>
        <v>85.782093949478963</v>
      </c>
      <c r="K14" s="18"/>
    </row>
    <row r="15" spans="1:31" s="9" customFormat="1" ht="15.75" customHeight="1" x14ac:dyDescent="0.15">
      <c r="C15" s="41" t="s">
        <v>5</v>
      </c>
      <c r="D15" s="40"/>
      <c r="E15" s="28">
        <v>11293</v>
      </c>
      <c r="F15" s="26">
        <v>11681</v>
      </c>
      <c r="G15" s="26">
        <v>5667</v>
      </c>
      <c r="H15" s="36">
        <f t="shared" si="1"/>
        <v>6014</v>
      </c>
      <c r="I15" s="26">
        <f>E15+H15</f>
        <v>17307</v>
      </c>
      <c r="J15" s="27">
        <f t="shared" si="2"/>
        <v>153.25422828300717</v>
      </c>
      <c r="K15" s="18"/>
    </row>
    <row r="16" spans="1:31" s="9" customFormat="1" ht="15.75" customHeight="1" x14ac:dyDescent="0.15">
      <c r="C16" s="41" t="s">
        <v>6</v>
      </c>
      <c r="D16" s="40"/>
      <c r="E16" s="28">
        <v>6722</v>
      </c>
      <c r="F16" s="26">
        <v>1538</v>
      </c>
      <c r="G16" s="26">
        <v>3134</v>
      </c>
      <c r="H16" s="36">
        <f t="shared" si="1"/>
        <v>-1596</v>
      </c>
      <c r="I16" s="26">
        <f>E16+H16</f>
        <v>5126</v>
      </c>
      <c r="J16" s="27">
        <f t="shared" si="2"/>
        <v>76.2570663493008</v>
      </c>
      <c r="K16" s="18"/>
    </row>
    <row r="17" spans="1:20" s="9" customFormat="1" ht="15.75" customHeight="1" x14ac:dyDescent="0.15">
      <c r="C17" s="41" t="s">
        <v>7</v>
      </c>
      <c r="D17" s="40"/>
      <c r="E17" s="28">
        <v>23426</v>
      </c>
      <c r="F17" s="26">
        <v>7975</v>
      </c>
      <c r="G17" s="26">
        <v>10765</v>
      </c>
      <c r="H17" s="36">
        <f t="shared" si="1"/>
        <v>-2790</v>
      </c>
      <c r="I17" s="26">
        <f>E17+H17</f>
        <v>20636</v>
      </c>
      <c r="J17" s="27">
        <f t="shared" si="2"/>
        <v>88.090156236660121</v>
      </c>
      <c r="K17" s="18"/>
    </row>
    <row r="18" spans="1:20" s="9" customFormat="1" ht="15.75" customHeight="1" thickBot="1" x14ac:dyDescent="0.2">
      <c r="C18" s="21"/>
      <c r="D18" s="21"/>
      <c r="E18" s="32"/>
      <c r="F18" s="33"/>
      <c r="G18" s="33"/>
      <c r="H18" s="33"/>
      <c r="I18" s="33"/>
      <c r="J18" s="34"/>
      <c r="K18" s="18"/>
    </row>
    <row r="19" spans="1:20" s="9" customFormat="1" ht="15.75" customHeight="1" thickTop="1" x14ac:dyDescent="0.15">
      <c r="C19" s="7"/>
      <c r="D19" s="7"/>
      <c r="E19" s="7"/>
      <c r="F19" s="7"/>
      <c r="J19" s="15" t="s">
        <v>22</v>
      </c>
    </row>
    <row r="20" spans="1:20" s="9" customFormat="1" ht="15.75" customHeight="1" x14ac:dyDescent="0.15">
      <c r="A20" s="7"/>
      <c r="B20" s="7"/>
      <c r="C20" s="10" t="s">
        <v>24</v>
      </c>
      <c r="D20" s="7"/>
      <c r="E20" s="7"/>
      <c r="F20" s="7"/>
    </row>
    <row r="21" spans="1:20" s="9" customFormat="1" ht="15.75" customHeight="1" x14ac:dyDescent="0.15">
      <c r="A21" s="7"/>
      <c r="B21" s="7"/>
      <c r="C21" s="10" t="s">
        <v>23</v>
      </c>
      <c r="D21" s="7"/>
      <c r="E21" s="7"/>
      <c r="F21" s="7"/>
    </row>
    <row r="22" spans="1:20" s="9" customFormat="1" ht="15.75" customHeight="1" x14ac:dyDescent="0.15">
      <c r="A22" s="7"/>
      <c r="B22" s="7"/>
      <c r="C22" s="7"/>
      <c r="D22" s="7"/>
      <c r="E22" s="7"/>
      <c r="F22" s="7"/>
      <c r="L22" s="22"/>
      <c r="M22" s="22"/>
      <c r="N22" s="22"/>
      <c r="O22" s="22"/>
      <c r="P22" s="35"/>
      <c r="Q22" s="22"/>
      <c r="R22" s="22"/>
      <c r="S22" s="22"/>
      <c r="T22" s="19"/>
    </row>
    <row r="41" spans="12:31" ht="15.75" customHeight="1" x14ac:dyDescent="0.15"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2:31" ht="15.75" customHeight="1" x14ac:dyDescent="0.15"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2:31" ht="15.75" customHeight="1" x14ac:dyDescent="0.15"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2:31" ht="15.75" customHeight="1" x14ac:dyDescent="0.15"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2:31" ht="15.75" customHeight="1" x14ac:dyDescent="0.15"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2:31" ht="15.75" customHeight="1" x14ac:dyDescent="0.15"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2:31" ht="15.75" customHeight="1" x14ac:dyDescent="0.15"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23"/>
      <c r="AC47" s="23"/>
      <c r="AD47" s="23"/>
      <c r="AE47" s="23"/>
    </row>
    <row r="48" spans="12:31" ht="15.75" customHeight="1" x14ac:dyDescent="0.15"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2:31" ht="15.75" customHeight="1" x14ac:dyDescent="0.15"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2:31" ht="15.75" customHeight="1" x14ac:dyDescent="0.15"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2:31" ht="15.75" customHeight="1" x14ac:dyDescent="0.15"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</sheetData>
  <mergeCells count="17">
    <mergeCell ref="E5:E6"/>
    <mergeCell ref="G5:G6"/>
    <mergeCell ref="I5:I6"/>
    <mergeCell ref="J5:J6"/>
    <mergeCell ref="H5:H6"/>
    <mergeCell ref="F5:F6"/>
    <mergeCell ref="C5:D6"/>
    <mergeCell ref="C14:D14"/>
    <mergeCell ref="C17:D17"/>
    <mergeCell ref="C16:D16"/>
    <mergeCell ref="C15:D15"/>
    <mergeCell ref="C8:D8"/>
    <mergeCell ref="C9:D9"/>
    <mergeCell ref="C10:D10"/>
    <mergeCell ref="C11:D11"/>
    <mergeCell ref="C12:D12"/>
    <mergeCell ref="C13:D13"/>
  </mergeCells>
  <phoneticPr fontId="2"/>
  <pageMargins left="0.51181102362204722" right="0.51181102362204722" top="0.55118110236220474" bottom="0.55118110236220474" header="0.31496062992125984" footer="0.31496062992125984"/>
  <pageSetup paperSize="9" firstPageNumber="19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</vt:lpstr>
      <vt:lpstr>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2022-08-25T05:28:34Z</cp:lastPrinted>
  <dcterms:created xsi:type="dcterms:W3CDTF">2018-01-30T04:18:58Z</dcterms:created>
  <dcterms:modified xsi:type="dcterms:W3CDTF">2022-08-25T05:50:48Z</dcterms:modified>
</cp:coreProperties>
</file>