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\\172.16.32.202\f\企画総務部　\企画政策課\企画政策課共有\R04\05_統計調査\05-開成町の概要\05_HPアップ用フォルダー\統計編excel版\"/>
    </mc:Choice>
  </mc:AlternateContent>
  <xr:revisionPtr revIDLastSave="0" documentId="8_{152F8B13-48AF-4BA5-90E2-BC3C7DDFD1B8}" xr6:coauthVersionLast="45" xr6:coauthVersionMax="45" xr10:uidLastSave="{00000000-0000-0000-0000-000000000000}"/>
  <bookViews>
    <workbookView xWindow="-120" yWindow="-120" windowWidth="20730" windowHeight="11160" tabRatio="723" xr2:uid="{00000000-000D-0000-FFFF-FFFF00000000}"/>
  </bookViews>
  <sheets>
    <sheet name="H" sheetId="70" r:id="rId1"/>
  </sheets>
  <definedNames>
    <definedName name="_xlnm.Print_Area" localSheetId="0">H!$A$1:$J$22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70" l="1"/>
  <c r="I17" i="70" s="1"/>
  <c r="J17" i="70" s="1"/>
  <c r="H16" i="70"/>
  <c r="I16" i="70" s="1"/>
  <c r="J16" i="70" s="1"/>
  <c r="H15" i="70"/>
  <c r="I15" i="70" s="1"/>
  <c r="J15" i="70" s="1"/>
  <c r="H14" i="70"/>
  <c r="I14" i="70" s="1"/>
  <c r="J14" i="70" s="1"/>
  <c r="H13" i="70"/>
  <c r="I13" i="70" s="1"/>
  <c r="J13" i="70" s="1"/>
  <c r="H12" i="70"/>
  <c r="I12" i="70" s="1"/>
  <c r="J12" i="70" s="1"/>
  <c r="H11" i="70"/>
  <c r="I11" i="70" s="1"/>
  <c r="J11" i="70" s="1"/>
  <c r="H10" i="70"/>
  <c r="I10" i="70" s="1"/>
  <c r="J10" i="70" s="1"/>
  <c r="H9" i="70"/>
  <c r="I9" i="70" s="1"/>
  <c r="J9" i="70" s="1"/>
  <c r="H8" i="70"/>
  <c r="I8" i="70" s="1"/>
  <c r="J8" i="70" s="1"/>
</calcChain>
</file>

<file path=xl/sharedStrings.xml><?xml version="1.0" encoding="utf-8"?>
<sst xmlns="http://schemas.openxmlformats.org/spreadsheetml/2006/main" count="29" uniqueCount="25">
  <si>
    <t>人</t>
    <rPh sb="0" eb="1">
      <t>ニン</t>
    </rPh>
    <phoneticPr fontId="2"/>
  </si>
  <si>
    <t>大井町</t>
    <rPh sb="0" eb="3">
      <t>オオイマチ</t>
    </rPh>
    <phoneticPr fontId="2"/>
  </si>
  <si>
    <t>（平成27年10月1日現在）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2"/>
  </si>
  <si>
    <t>小田原市</t>
    <rPh sb="0" eb="4">
      <t>オダワラシ</t>
    </rPh>
    <phoneticPr fontId="1"/>
  </si>
  <si>
    <t>南足柄市</t>
    <rPh sb="0" eb="4">
      <t>ミナミアシガラシ</t>
    </rPh>
    <phoneticPr fontId="1"/>
  </si>
  <si>
    <t>山北町</t>
    <rPh sb="0" eb="3">
      <t>ヤマキタマチ</t>
    </rPh>
    <phoneticPr fontId="1"/>
  </si>
  <si>
    <t>箱根町</t>
    <rPh sb="0" eb="3">
      <t>ハコネマチ</t>
    </rPh>
    <phoneticPr fontId="1"/>
  </si>
  <si>
    <t>真鶴町</t>
    <rPh sb="0" eb="2">
      <t>マナヅル</t>
    </rPh>
    <rPh sb="2" eb="3">
      <t>マチ</t>
    </rPh>
    <phoneticPr fontId="1"/>
  </si>
  <si>
    <t>湯河原町</t>
    <rPh sb="0" eb="4">
      <t>ユガワラマチ</t>
    </rPh>
    <phoneticPr fontId="1"/>
  </si>
  <si>
    <t>開成町</t>
    <rPh sb="0" eb="3">
      <t>カイセイマチ</t>
    </rPh>
    <phoneticPr fontId="1"/>
  </si>
  <si>
    <t>中井町</t>
    <rPh sb="0" eb="2">
      <t>ナカイ</t>
    </rPh>
    <rPh sb="2" eb="3">
      <t>マチ</t>
    </rPh>
    <phoneticPr fontId="1"/>
  </si>
  <si>
    <t>松田町</t>
    <rPh sb="0" eb="2">
      <t>マツダ</t>
    </rPh>
    <rPh sb="2" eb="3">
      <t>マチ</t>
    </rPh>
    <phoneticPr fontId="1"/>
  </si>
  <si>
    <t>エリア</t>
    <phoneticPr fontId="2"/>
  </si>
  <si>
    <t>2-5 昼間流入・流出人口</t>
    <rPh sb="4" eb="6">
      <t>チュウカン</t>
    </rPh>
    <rPh sb="6" eb="8">
      <t>リュウニュウ</t>
    </rPh>
    <rPh sb="9" eb="11">
      <t>リュウシュツ</t>
    </rPh>
    <rPh sb="11" eb="13">
      <t>ジンコウ</t>
    </rPh>
    <phoneticPr fontId="2"/>
  </si>
  <si>
    <t>昼間人口</t>
    <rPh sb="0" eb="2">
      <t>ヒルマ</t>
    </rPh>
    <rPh sb="2" eb="4">
      <t>ジンコウ</t>
    </rPh>
    <phoneticPr fontId="1"/>
  </si>
  <si>
    <t>③ 昼夜間人口比率</t>
    <rPh sb="2" eb="3">
      <t>ヒル</t>
    </rPh>
    <rPh sb="3" eb="5">
      <t>ヤカン</t>
    </rPh>
    <rPh sb="5" eb="7">
      <t>ジンコウ</t>
    </rPh>
    <rPh sb="7" eb="9">
      <t>ヒリツ</t>
    </rPh>
    <phoneticPr fontId="2"/>
  </si>
  <si>
    <t>流出人口</t>
    <rPh sb="0" eb="2">
      <t>リュウシュツ</t>
    </rPh>
    <rPh sb="2" eb="4">
      <t>ジンコウ</t>
    </rPh>
    <phoneticPr fontId="1"/>
  </si>
  <si>
    <t>流入人口</t>
    <rPh sb="0" eb="2">
      <t>リュウニュウ</t>
    </rPh>
    <rPh sb="2" eb="4">
      <t>ジンコウ</t>
    </rPh>
    <phoneticPr fontId="1"/>
  </si>
  <si>
    <t>昼夜間人口比率</t>
    <rPh sb="0" eb="1">
      <t>ヒル</t>
    </rPh>
    <rPh sb="1" eb="3">
      <t>ヤカン</t>
    </rPh>
    <rPh sb="3" eb="5">
      <t>ジンコウ</t>
    </rPh>
    <rPh sb="5" eb="7">
      <t>ヒリツ</t>
    </rPh>
    <phoneticPr fontId="1"/>
  </si>
  <si>
    <t>差引移動人口</t>
    <rPh sb="0" eb="2">
      <t>サシヒキ</t>
    </rPh>
    <rPh sb="2" eb="4">
      <t>イドウ</t>
    </rPh>
    <rPh sb="4" eb="6">
      <t>ジンコウ</t>
    </rPh>
    <phoneticPr fontId="2"/>
  </si>
  <si>
    <t>夜間人口
(常住人口）</t>
    <rPh sb="0" eb="2">
      <t>ヤカン</t>
    </rPh>
    <rPh sb="2" eb="4">
      <t>ジンコウ</t>
    </rPh>
    <rPh sb="6" eb="8">
      <t>ジョウジュウ</t>
    </rPh>
    <rPh sb="8" eb="10">
      <t>ジンコウ</t>
    </rPh>
    <phoneticPr fontId="2"/>
  </si>
  <si>
    <t>%</t>
    <phoneticPr fontId="2"/>
  </si>
  <si>
    <t>出典：国勢調査（Ｒ２結果は７月公表予定）</t>
    <rPh sb="0" eb="2">
      <t>シュッテン</t>
    </rPh>
    <rPh sb="3" eb="5">
      <t>コクセイ</t>
    </rPh>
    <rPh sb="5" eb="7">
      <t>チョウサ</t>
    </rPh>
    <rPh sb="10" eb="12">
      <t>ケッカ</t>
    </rPh>
    <rPh sb="14" eb="15">
      <t>ガツ</t>
    </rPh>
    <rPh sb="15" eb="17">
      <t>コウヒョウ</t>
    </rPh>
    <rPh sb="17" eb="19">
      <t>ヨテイ</t>
    </rPh>
    <phoneticPr fontId="2"/>
  </si>
  <si>
    <t>注1）　流入人口＝町外からの通勤・通学者。</t>
    <rPh sb="0" eb="1">
      <t>チュウ</t>
    </rPh>
    <rPh sb="4" eb="6">
      <t>リュウニュウ</t>
    </rPh>
    <rPh sb="6" eb="8">
      <t>ジンコウ</t>
    </rPh>
    <rPh sb="9" eb="11">
      <t>チョウガイ</t>
    </rPh>
    <rPh sb="14" eb="16">
      <t>ツウキン</t>
    </rPh>
    <rPh sb="17" eb="20">
      <t>ツウガクシャ</t>
    </rPh>
    <phoneticPr fontId="2"/>
  </si>
  <si>
    <t>注2）　流出人口＝町外への通勤・通学者（不詳を除く）。</t>
    <rPh sb="0" eb="1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</si>
</sst>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8" formatCode="#,##0.00_);[Red]\(#,##0.00\)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/>
    <xf numFmtId="0" fontId="8" fillId="0" borderId="0"/>
    <xf numFmtId="0" fontId="10" fillId="0" borderId="0">
      <alignment vertical="center"/>
    </xf>
    <xf numFmtId="0" fontId="7" fillId="0" borderId="0"/>
    <xf numFmtId="38" fontId="1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9" fillId="0" borderId="8" xfId="0" applyFont="1" applyFill="1" applyBorder="1" applyAlignment="1">
      <alignment horizontal="right" vertical="top"/>
    </xf>
    <xf numFmtId="0" fontId="13" fillId="0" borderId="0" xfId="0" applyFont="1" applyAlignment="1">
      <alignment vertical="center"/>
    </xf>
    <xf numFmtId="0" fontId="4" fillId="0" borderId="0" xfId="0" applyFo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2" fillId="0" borderId="0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15" fillId="0" borderId="0" xfId="0" applyFont="1" applyFill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top"/>
    </xf>
    <xf numFmtId="0" fontId="15" fillId="0" borderId="1" xfId="0" applyFont="1" applyFill="1" applyBorder="1">
      <alignment vertical="center"/>
    </xf>
    <xf numFmtId="0" fontId="6" fillId="0" borderId="0" xfId="0" applyFont="1" applyBorder="1" applyAlignment="1">
      <alignment horizontal="center" vertical="center" wrapText="1"/>
    </xf>
    <xf numFmtId="188" fontId="6" fillId="0" borderId="0" xfId="0" applyNumberFormat="1" applyFont="1" applyAlignment="1">
      <alignment horizontal="right" vertical="center"/>
    </xf>
    <xf numFmtId="0" fontId="9" fillId="0" borderId="7" xfId="0" applyFont="1" applyFill="1" applyBorder="1" applyAlignment="1">
      <alignment horizontal="right" vertical="top"/>
    </xf>
    <xf numFmtId="38" fontId="6" fillId="0" borderId="4" xfId="1" applyFont="1" applyFill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2" fontId="6" fillId="0" borderId="5" xfId="2" applyNumberFormat="1" applyFont="1" applyFill="1" applyBorder="1" applyAlignment="1">
      <alignment vertical="center"/>
    </xf>
    <xf numFmtId="38" fontId="6" fillId="0" borderId="4" xfId="1" applyFont="1" applyBorder="1" applyAlignment="1">
      <alignment horizontal="right" vertical="center"/>
    </xf>
    <xf numFmtId="38" fontId="6" fillId="2" borderId="4" xfId="1" applyFont="1" applyFill="1" applyBorder="1" applyAlignment="1">
      <alignment horizontal="right" vertical="center"/>
    </xf>
    <xf numFmtId="38" fontId="6" fillId="2" borderId="5" xfId="1" applyFont="1" applyFill="1" applyBorder="1" applyAlignment="1">
      <alignment vertical="center"/>
    </xf>
    <xf numFmtId="2" fontId="6" fillId="2" borderId="5" xfId="2" applyNumberFormat="1" applyFont="1" applyFill="1" applyBorder="1" applyAlignment="1">
      <alignment vertical="center"/>
    </xf>
    <xf numFmtId="38" fontId="6" fillId="0" borderId="16" xfId="1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indent="1"/>
    </xf>
    <xf numFmtId="0" fontId="6" fillId="0" borderId="17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distributed" vertical="center" indent="1"/>
    </xf>
    <xf numFmtId="0" fontId="6" fillId="2" borderId="17" xfId="0" applyFont="1" applyFill="1" applyBorder="1" applyAlignment="1">
      <alignment horizontal="distributed" vertical="center" indent="1"/>
    </xf>
  </cellXfs>
  <cellStyles count="9">
    <cellStyle name="パーセント" xfId="2" builtinId="5"/>
    <cellStyle name="桁区切り" xfId="1" builtinId="6"/>
    <cellStyle name="桁区切り 2" xfId="4" xr:uid="{00000000-0005-0000-0000-000003000000}"/>
    <cellStyle name="桁区切り 3" xfId="8" xr:uid="{00000000-0005-0000-0000-000004000000}"/>
    <cellStyle name="標準" xfId="0" builtinId="0"/>
    <cellStyle name="標準 2" xfId="5" xr:uid="{00000000-0005-0000-0000-000006000000}"/>
    <cellStyle name="標準 2 2" xfId="7" xr:uid="{00000000-0005-0000-0000-000007000000}"/>
    <cellStyle name="標準 3" xfId="3" xr:uid="{00000000-0005-0000-0000-000008000000}"/>
    <cellStyle name="標準 4" xfId="6" xr:uid="{00000000-0005-0000-0000-000009000000}"/>
  </cellStyles>
  <dxfs count="0"/>
  <tableStyles count="0" defaultTableStyle="TableStyleMedium2" defaultPivotStyle="PivotStyleLight16"/>
  <colors>
    <mruColors>
      <color rgb="FF397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H51"/>
  <sheetViews>
    <sheetView tabSelected="1" zoomScaleNormal="100" zoomScaleSheetLayoutView="85" workbookViewId="0">
      <selection activeCell="J19" sqref="J19"/>
    </sheetView>
  </sheetViews>
  <sheetFormatPr defaultColWidth="2.625" defaultRowHeight="15.75" customHeight="1" x14ac:dyDescent="0.15"/>
  <cols>
    <col min="1" max="2" width="2.625" style="7"/>
    <col min="3" max="3" width="2.125" style="7" customWidth="1"/>
    <col min="4" max="4" width="12.125" style="7" customWidth="1"/>
    <col min="5" max="6" width="10.5" style="7" customWidth="1"/>
    <col min="7" max="9" width="10.5" style="9" customWidth="1"/>
    <col min="10" max="10" width="12.125" style="9" customWidth="1"/>
    <col min="11" max="34" width="2.625" style="9"/>
    <col min="35" max="16384" width="2.625" style="7"/>
  </cols>
  <sheetData>
    <row r="1" spans="1:34" s="3" customFormat="1" ht="15.75" customHeight="1" x14ac:dyDescent="0.15">
      <c r="B1" s="2"/>
      <c r="C1" s="2"/>
      <c r="D1" s="2"/>
      <c r="E1" s="2"/>
      <c r="F1" s="2"/>
      <c r="G1" s="12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s="6" customFormat="1" ht="15.75" customHeight="1" x14ac:dyDescent="0.15">
      <c r="B2" s="4"/>
      <c r="C2" s="5" t="s">
        <v>13</v>
      </c>
      <c r="D2" s="5"/>
      <c r="E2" s="5"/>
      <c r="F2" s="5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s="6" customFormat="1" ht="15.75" customHeight="1" x14ac:dyDescent="0.15">
      <c r="B3" s="4"/>
      <c r="C3" s="5"/>
      <c r="D3" s="5" t="s">
        <v>15</v>
      </c>
      <c r="E3" s="5"/>
      <c r="F3" s="5"/>
      <c r="G3" s="14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</row>
    <row r="4" spans="1:34" s="6" customFormat="1" ht="15.75" customHeight="1" thickBot="1" x14ac:dyDescent="0.2">
      <c r="B4" s="4"/>
      <c r="C4" s="16"/>
      <c r="D4" s="16"/>
      <c r="E4" s="16"/>
      <c r="F4" s="5"/>
      <c r="G4" s="14"/>
      <c r="H4" s="13"/>
      <c r="J4" s="8" t="s">
        <v>2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 s="9" customFormat="1" ht="15.75" customHeight="1" thickTop="1" x14ac:dyDescent="0.15">
      <c r="A5" s="7"/>
      <c r="B5" s="7"/>
      <c r="C5" s="36" t="s">
        <v>12</v>
      </c>
      <c r="D5" s="36"/>
      <c r="E5" s="44" t="s">
        <v>20</v>
      </c>
      <c r="F5" s="40" t="s">
        <v>17</v>
      </c>
      <c r="G5" s="40" t="s">
        <v>16</v>
      </c>
      <c r="H5" s="40" t="s">
        <v>19</v>
      </c>
      <c r="I5" s="41" t="s">
        <v>14</v>
      </c>
      <c r="J5" s="46" t="s">
        <v>18</v>
      </c>
      <c r="K5" s="18"/>
    </row>
    <row r="6" spans="1:34" s="9" customFormat="1" ht="15.75" customHeight="1" x14ac:dyDescent="0.15">
      <c r="A6" s="7"/>
      <c r="B6" s="7"/>
      <c r="C6" s="37"/>
      <c r="D6" s="37"/>
      <c r="E6" s="45"/>
      <c r="F6" s="42"/>
      <c r="G6" s="42"/>
      <c r="H6" s="42"/>
      <c r="I6" s="43"/>
      <c r="J6" s="47"/>
      <c r="K6" s="18"/>
    </row>
    <row r="7" spans="1:34" s="9" customFormat="1" ht="15.75" customHeight="1" x14ac:dyDescent="0.15">
      <c r="A7" s="7"/>
      <c r="B7" s="7"/>
      <c r="C7" s="11"/>
      <c r="D7" s="20"/>
      <c r="E7" s="24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1" t="s">
        <v>21</v>
      </c>
      <c r="K7" s="18"/>
    </row>
    <row r="8" spans="1:34" s="9" customFormat="1" ht="15.75" customHeight="1" x14ac:dyDescent="0.15">
      <c r="A8" s="7"/>
      <c r="B8" s="7"/>
      <c r="C8" s="38" t="s">
        <v>3</v>
      </c>
      <c r="D8" s="38"/>
      <c r="E8" s="25">
        <v>194086</v>
      </c>
      <c r="F8" s="26">
        <v>95821</v>
      </c>
      <c r="G8" s="26">
        <v>99366</v>
      </c>
      <c r="H8" s="26">
        <f>F8-G8</f>
        <v>-3545</v>
      </c>
      <c r="I8" s="26">
        <f t="shared" ref="I8:I13" si="0">E8+H8</f>
        <v>190541</v>
      </c>
      <c r="J8" s="27">
        <f>I8/E8*100</f>
        <v>98.173490102325772</v>
      </c>
      <c r="K8" s="18"/>
    </row>
    <row r="9" spans="1:34" s="9" customFormat="1" ht="15.75" customHeight="1" x14ac:dyDescent="0.15">
      <c r="C9" s="38" t="s">
        <v>4</v>
      </c>
      <c r="D9" s="39"/>
      <c r="E9" s="25">
        <v>43306</v>
      </c>
      <c r="F9" s="26">
        <v>17227</v>
      </c>
      <c r="G9" s="26">
        <v>23168</v>
      </c>
      <c r="H9" s="26">
        <f t="shared" ref="H9:H17" si="1">F9-G9</f>
        <v>-5941</v>
      </c>
      <c r="I9" s="26">
        <f t="shared" si="0"/>
        <v>37365</v>
      </c>
      <c r="J9" s="27">
        <f t="shared" ref="J9:J17" si="2">I9/E9*100</f>
        <v>86.281346695607994</v>
      </c>
      <c r="K9" s="18"/>
    </row>
    <row r="10" spans="1:34" s="9" customFormat="1" ht="15.75" customHeight="1" x14ac:dyDescent="0.15">
      <c r="C10" s="38" t="s">
        <v>10</v>
      </c>
      <c r="D10" s="39"/>
      <c r="E10" s="28">
        <v>9679</v>
      </c>
      <c r="F10" s="26">
        <v>7535</v>
      </c>
      <c r="G10" s="26">
        <v>5228</v>
      </c>
      <c r="H10" s="26">
        <f t="shared" si="1"/>
        <v>2307</v>
      </c>
      <c r="I10" s="26">
        <f t="shared" si="0"/>
        <v>11986</v>
      </c>
      <c r="J10" s="27">
        <f t="shared" si="2"/>
        <v>123.83510693253434</v>
      </c>
      <c r="K10" s="18"/>
    </row>
    <row r="11" spans="1:34" s="9" customFormat="1" ht="15.75" customHeight="1" x14ac:dyDescent="0.15">
      <c r="C11" s="38" t="s">
        <v>1</v>
      </c>
      <c r="D11" s="39"/>
      <c r="E11" s="28">
        <v>17033</v>
      </c>
      <c r="F11" s="26">
        <v>7222</v>
      </c>
      <c r="G11" s="26">
        <v>9708</v>
      </c>
      <c r="H11" s="26">
        <f t="shared" si="1"/>
        <v>-2486</v>
      </c>
      <c r="I11" s="26">
        <f t="shared" si="0"/>
        <v>14547</v>
      </c>
      <c r="J11" s="27">
        <f t="shared" si="2"/>
        <v>85.404802442317845</v>
      </c>
      <c r="K11" s="18"/>
    </row>
    <row r="12" spans="1:34" s="9" customFormat="1" ht="15.75" customHeight="1" x14ac:dyDescent="0.15">
      <c r="C12" s="38" t="s">
        <v>11</v>
      </c>
      <c r="D12" s="39"/>
      <c r="E12" s="28">
        <v>11171</v>
      </c>
      <c r="F12" s="26">
        <v>5313</v>
      </c>
      <c r="G12" s="26">
        <v>5872</v>
      </c>
      <c r="H12" s="26">
        <f t="shared" si="1"/>
        <v>-559</v>
      </c>
      <c r="I12" s="26">
        <f t="shared" si="0"/>
        <v>10612</v>
      </c>
      <c r="J12" s="27">
        <f t="shared" si="2"/>
        <v>94.995971712469782</v>
      </c>
      <c r="K12" s="18"/>
    </row>
    <row r="13" spans="1:34" s="9" customFormat="1" ht="15.75" customHeight="1" x14ac:dyDescent="0.15">
      <c r="C13" s="38" t="s">
        <v>5</v>
      </c>
      <c r="D13" s="39"/>
      <c r="E13" s="28">
        <v>10724</v>
      </c>
      <c r="F13" s="26">
        <v>5017</v>
      </c>
      <c r="G13" s="26">
        <v>5536</v>
      </c>
      <c r="H13" s="26">
        <f t="shared" si="1"/>
        <v>-519</v>
      </c>
      <c r="I13" s="26">
        <f t="shared" si="0"/>
        <v>10205</v>
      </c>
      <c r="J13" s="27">
        <f t="shared" si="2"/>
        <v>95.160387914957099</v>
      </c>
      <c r="K13" s="18"/>
    </row>
    <row r="14" spans="1:34" s="9" customFormat="1" ht="15.75" customHeight="1" x14ac:dyDescent="0.15">
      <c r="C14" s="48" t="s">
        <v>9</v>
      </c>
      <c r="D14" s="49"/>
      <c r="E14" s="29">
        <v>17013</v>
      </c>
      <c r="F14" s="30">
        <v>7836</v>
      </c>
      <c r="G14" s="30">
        <v>9797</v>
      </c>
      <c r="H14" s="30">
        <f t="shared" si="1"/>
        <v>-1961</v>
      </c>
      <c r="I14" s="30">
        <f>E14+H14</f>
        <v>15052</v>
      </c>
      <c r="J14" s="31">
        <f t="shared" si="2"/>
        <v>88.473520249221181</v>
      </c>
      <c r="K14" s="18"/>
    </row>
    <row r="15" spans="1:34" s="9" customFormat="1" ht="15.75" customHeight="1" x14ac:dyDescent="0.15">
      <c r="C15" s="38" t="s">
        <v>6</v>
      </c>
      <c r="D15" s="39"/>
      <c r="E15" s="28">
        <v>11786</v>
      </c>
      <c r="F15" s="26">
        <v>12279</v>
      </c>
      <c r="G15" s="26">
        <v>6212</v>
      </c>
      <c r="H15" s="26">
        <f t="shared" si="1"/>
        <v>6067</v>
      </c>
      <c r="I15" s="26">
        <f>E15+H15</f>
        <v>17853</v>
      </c>
      <c r="J15" s="27">
        <f t="shared" si="2"/>
        <v>151.47632784659766</v>
      </c>
      <c r="K15" s="18"/>
    </row>
    <row r="16" spans="1:34" s="9" customFormat="1" ht="15.75" customHeight="1" x14ac:dyDescent="0.15">
      <c r="C16" s="38" t="s">
        <v>7</v>
      </c>
      <c r="D16" s="39"/>
      <c r="E16" s="28">
        <v>7333</v>
      </c>
      <c r="F16" s="26">
        <v>1776</v>
      </c>
      <c r="G16" s="26">
        <v>3639</v>
      </c>
      <c r="H16" s="26">
        <f t="shared" si="1"/>
        <v>-1863</v>
      </c>
      <c r="I16" s="26">
        <f>E16+H16</f>
        <v>5470</v>
      </c>
      <c r="J16" s="27">
        <f t="shared" si="2"/>
        <v>74.594299740897313</v>
      </c>
      <c r="K16" s="18"/>
    </row>
    <row r="17" spans="1:23" s="9" customFormat="1" ht="15.75" customHeight="1" x14ac:dyDescent="0.15">
      <c r="C17" s="38" t="s">
        <v>8</v>
      </c>
      <c r="D17" s="39"/>
      <c r="E17" s="28">
        <v>25026</v>
      </c>
      <c r="F17" s="26">
        <v>8338</v>
      </c>
      <c r="G17" s="26">
        <v>11729</v>
      </c>
      <c r="H17" s="26">
        <f t="shared" si="1"/>
        <v>-3391</v>
      </c>
      <c r="I17" s="26">
        <f>E17+H17</f>
        <v>21635</v>
      </c>
      <c r="J17" s="27">
        <f t="shared" si="2"/>
        <v>86.450091904419395</v>
      </c>
      <c r="K17" s="18"/>
    </row>
    <row r="18" spans="1:23" s="9" customFormat="1" ht="15.75" customHeight="1" thickBot="1" x14ac:dyDescent="0.2">
      <c r="C18" s="21"/>
      <c r="D18" s="21"/>
      <c r="E18" s="32"/>
      <c r="F18" s="33"/>
      <c r="G18" s="33"/>
      <c r="H18" s="33"/>
      <c r="I18" s="33"/>
      <c r="J18" s="34"/>
      <c r="K18" s="18"/>
    </row>
    <row r="19" spans="1:23" s="9" customFormat="1" ht="15.75" customHeight="1" thickTop="1" x14ac:dyDescent="0.15">
      <c r="C19" s="7"/>
      <c r="D19" s="7"/>
      <c r="E19" s="7"/>
      <c r="F19" s="7"/>
      <c r="J19" s="15" t="s">
        <v>22</v>
      </c>
    </row>
    <row r="20" spans="1:23" s="9" customFormat="1" ht="15.75" customHeight="1" x14ac:dyDescent="0.15">
      <c r="A20" s="7"/>
      <c r="B20" s="7"/>
      <c r="C20" s="10" t="s">
        <v>23</v>
      </c>
      <c r="D20" s="7"/>
      <c r="E20" s="7"/>
      <c r="F20" s="7"/>
    </row>
    <row r="21" spans="1:23" s="9" customFormat="1" ht="15.75" customHeight="1" x14ac:dyDescent="0.15">
      <c r="A21" s="7"/>
      <c r="B21" s="7"/>
      <c r="C21" s="10" t="s">
        <v>24</v>
      </c>
      <c r="D21" s="7"/>
      <c r="E21" s="7"/>
      <c r="F21" s="7"/>
    </row>
    <row r="22" spans="1:23" s="9" customFormat="1" ht="15.75" customHeight="1" x14ac:dyDescent="0.15">
      <c r="A22" s="7"/>
      <c r="B22" s="7"/>
      <c r="C22" s="7"/>
      <c r="D22" s="7"/>
      <c r="E22" s="7"/>
      <c r="F22" s="7"/>
      <c r="M22" s="22"/>
      <c r="N22" s="22"/>
      <c r="O22" s="22"/>
      <c r="P22" s="22"/>
      <c r="Q22" s="22"/>
      <c r="R22" s="22"/>
      <c r="S22" s="35"/>
      <c r="T22" s="22"/>
      <c r="U22" s="22"/>
      <c r="V22" s="22"/>
      <c r="W22" s="19"/>
    </row>
    <row r="41" spans="15:34" ht="15.75" customHeight="1" x14ac:dyDescent="0.15"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5:34" ht="15.75" customHeight="1" x14ac:dyDescent="0.15"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5:34" ht="15.75" customHeight="1" x14ac:dyDescent="0.15"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5:34" ht="15.75" customHeight="1" x14ac:dyDescent="0.15"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</row>
    <row r="45" spans="15:34" ht="15.75" customHeight="1" x14ac:dyDescent="0.15"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</row>
    <row r="46" spans="15:34" ht="15.75" customHeight="1" x14ac:dyDescent="0.15"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</row>
    <row r="47" spans="15:34" ht="15.75" customHeight="1" x14ac:dyDescent="0.15"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23"/>
      <c r="AF47" s="23"/>
      <c r="AG47" s="23"/>
      <c r="AH47" s="23"/>
    </row>
    <row r="48" spans="15:34" ht="15.75" customHeight="1" x14ac:dyDescent="0.15"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5:34" ht="15.75" customHeight="1" x14ac:dyDescent="0.15"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5:34" ht="15.75" customHeight="1" x14ac:dyDescent="0.15"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5:34" ht="15.75" customHeight="1" x14ac:dyDescent="0.15"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</sheetData>
  <mergeCells count="17">
    <mergeCell ref="C5:D6"/>
    <mergeCell ref="C14:D14"/>
    <mergeCell ref="C17:D17"/>
    <mergeCell ref="C16:D16"/>
    <mergeCell ref="C15:D15"/>
    <mergeCell ref="C8:D8"/>
    <mergeCell ref="C9:D9"/>
    <mergeCell ref="C10:D10"/>
    <mergeCell ref="C11:D11"/>
    <mergeCell ref="C12:D12"/>
    <mergeCell ref="C13:D13"/>
    <mergeCell ref="E5:E6"/>
    <mergeCell ref="G5:G6"/>
    <mergeCell ref="I5:I6"/>
    <mergeCell ref="J5:J6"/>
    <mergeCell ref="H5:H6"/>
    <mergeCell ref="F5:F6"/>
  </mergeCells>
  <phoneticPr fontId="2"/>
  <pageMargins left="0.51181102362204722" right="0.51181102362204722" top="0.55118110236220474" bottom="0.55118110236220474" header="0.31496062992125984" footer="0.31496062992125984"/>
  <pageSetup paperSize="9" firstPageNumber="19" orientation="portrait" useFirstPageNumber="1" r:id="rId1"/>
  <headerFooter>
    <oddFooter>&amp;C&amp;"HGPｺﾞｼｯｸM,ﾒﾃﾞｨｳﾑ"&amp;10&amp;P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</vt:lpstr>
      <vt:lpstr>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卓哉</dc:creator>
  <cp:lastModifiedBy>亀井 知之</cp:lastModifiedBy>
  <cp:lastPrinted>2022-05-31T01:56:12Z</cp:lastPrinted>
  <dcterms:created xsi:type="dcterms:W3CDTF">2018-01-30T04:18:58Z</dcterms:created>
  <dcterms:modified xsi:type="dcterms:W3CDTF">2022-05-31T02:15:48Z</dcterms:modified>
</cp:coreProperties>
</file>