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\"/>
    </mc:Choice>
  </mc:AlternateContent>
  <xr:revisionPtr revIDLastSave="0" documentId="14_{92C48EE2-93A5-4E2A-94FB-BE96D7C671BE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O" sheetId="4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47" l="1"/>
  <c r="P7" i="47"/>
  <c r="N7" i="47"/>
  <c r="M7" i="47"/>
  <c r="K7" i="47"/>
  <c r="J7" i="47"/>
  <c r="Q11" i="47" l="1"/>
  <c r="P11" i="47"/>
  <c r="N11" i="47"/>
  <c r="M11" i="47"/>
  <c r="K11" i="47"/>
  <c r="J11" i="47"/>
  <c r="Q9" i="47"/>
  <c r="P9" i="47"/>
  <c r="N9" i="47"/>
  <c r="M9" i="47"/>
  <c r="K9" i="47"/>
  <c r="J9" i="47"/>
  <c r="Q8" i="47"/>
  <c r="P8" i="47"/>
  <c r="N8" i="47"/>
  <c r="M8" i="47"/>
  <c r="K8" i="47"/>
  <c r="J8" i="47"/>
  <c r="O8" i="47" l="1"/>
  <c r="O7" i="47"/>
  <c r="O9" i="47"/>
  <c r="R8" i="47"/>
  <c r="L8" i="47"/>
  <c r="R27" i="47"/>
  <c r="R23" i="47"/>
  <c r="R19" i="47"/>
  <c r="R15" i="47"/>
  <c r="R12" i="47"/>
  <c r="R21" i="47"/>
  <c r="R24" i="47"/>
  <c r="R26" i="47"/>
  <c r="R22" i="47"/>
  <c r="R18" i="47"/>
  <c r="R14" i="47"/>
  <c r="R25" i="47"/>
  <c r="R17" i="47"/>
  <c r="R13" i="47"/>
  <c r="R28" i="47"/>
  <c r="R20" i="47"/>
  <c r="R16" i="47"/>
  <c r="L16" i="47"/>
  <c r="L20" i="47"/>
  <c r="L24" i="47"/>
  <c r="L28" i="47"/>
  <c r="L14" i="47"/>
  <c r="L22" i="47"/>
  <c r="L12" i="47"/>
  <c r="L15" i="47"/>
  <c r="L23" i="47"/>
  <c r="L13" i="47"/>
  <c r="L17" i="47"/>
  <c r="L21" i="47"/>
  <c r="L25" i="47"/>
  <c r="L18" i="47"/>
  <c r="L26" i="47"/>
  <c r="L19" i="47"/>
  <c r="L27" i="47"/>
  <c r="L7" i="47"/>
  <c r="R7" i="47"/>
  <c r="L9" i="47"/>
  <c r="R9" i="47"/>
  <c r="O26" i="47"/>
  <c r="O22" i="47"/>
  <c r="O18" i="47"/>
  <c r="O14" i="47"/>
  <c r="O28" i="47"/>
  <c r="O20" i="47"/>
  <c r="O23" i="47"/>
  <c r="O15" i="47"/>
  <c r="O25" i="47"/>
  <c r="O21" i="47"/>
  <c r="O17" i="47"/>
  <c r="O13" i="47"/>
  <c r="O24" i="47"/>
  <c r="O16" i="47"/>
  <c r="O27" i="47"/>
  <c r="O19" i="47"/>
  <c r="O12" i="47"/>
</calcChain>
</file>

<file path=xl/sharedStrings.xml><?xml version="1.0" encoding="utf-8"?>
<sst xmlns="http://schemas.openxmlformats.org/spreadsheetml/2006/main" count="68" uniqueCount="42">
  <si>
    <t>人</t>
    <rPh sb="0" eb="1">
      <t>ニン</t>
    </rPh>
    <phoneticPr fontId="2"/>
  </si>
  <si>
    <t>割合</t>
    <rPh sb="0" eb="2">
      <t>ワリアイ</t>
    </rPh>
    <phoneticPr fontId="2"/>
  </si>
  <si>
    <t>全国</t>
    <rPh sb="0" eb="2">
      <t>ゼンコク</t>
    </rPh>
    <phoneticPr fontId="2"/>
  </si>
  <si>
    <t>神奈川県</t>
    <rPh sb="0" eb="4">
      <t>カナガワケン</t>
    </rPh>
    <phoneticPr fontId="2"/>
  </si>
  <si>
    <t>産業区分</t>
    <rPh sb="0" eb="2">
      <t>サンギョウ</t>
    </rPh>
    <rPh sb="2" eb="4">
      <t>クブン</t>
    </rPh>
    <phoneticPr fontId="2"/>
  </si>
  <si>
    <t>開成町</t>
    <rPh sb="0" eb="3">
      <t>カ</t>
    </rPh>
    <phoneticPr fontId="2"/>
  </si>
  <si>
    <t>％</t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</si>
  <si>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</si>
  <si>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</si>
  <si>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</si>
  <si>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全産業</t>
  </si>
  <si>
    <t>建設業</t>
  </si>
  <si>
    <t>製造業</t>
  </si>
  <si>
    <t xml:space="preserve">情報通信業 </t>
  </si>
  <si>
    <t xml:space="preserve">公務(他に分類され るものを除く) </t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</si>
  <si>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</si>
  <si>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</si>
  <si>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</si>
  <si>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電気・ガス・熱供給・水道業</t>
    <phoneticPr fontId="2"/>
  </si>
  <si>
    <t>複合サービス事業</t>
    <phoneticPr fontId="2"/>
  </si>
  <si>
    <t>-</t>
    <phoneticPr fontId="2"/>
  </si>
  <si>
    <t>-</t>
    <phoneticPr fontId="2"/>
  </si>
  <si>
    <t>（平成28年6月1日現在）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</si>
  <si>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農林漁業</t>
    <rPh sb="2" eb="3">
      <t>ギョ</t>
    </rPh>
    <phoneticPr fontId="2"/>
  </si>
  <si>
    <t>-</t>
    <phoneticPr fontId="2"/>
  </si>
  <si>
    <t>注1）　全国の数値は、東日本大震災による帰還困難地域を含む調査区は除く。</t>
    <rPh sb="0" eb="1">
      <t>チュウ</t>
    </rPh>
    <rPh sb="4" eb="6">
      <t>ゼンコク</t>
    </rPh>
    <rPh sb="7" eb="9">
      <t>スウチ</t>
    </rPh>
    <rPh sb="11" eb="12">
      <t>ヒガシ</t>
    </rPh>
    <rPh sb="12" eb="14">
      <t>ニホン</t>
    </rPh>
    <rPh sb="14" eb="17">
      <t>ダイシンサイ</t>
    </rPh>
    <rPh sb="20" eb="22">
      <t>キカン</t>
    </rPh>
    <rPh sb="22" eb="24">
      <t>コンナン</t>
    </rPh>
    <rPh sb="24" eb="26">
      <t>チイキ</t>
    </rPh>
    <rPh sb="27" eb="28">
      <t>フク</t>
    </rPh>
    <rPh sb="29" eb="32">
      <t>チョウサク</t>
    </rPh>
    <rPh sb="33" eb="34">
      <t>ノゾ</t>
    </rPh>
    <phoneticPr fontId="2"/>
  </si>
  <si>
    <t>事業所</t>
    <rPh sb="0" eb="3">
      <t>ジギョウショ</t>
    </rPh>
    <phoneticPr fontId="2"/>
  </si>
  <si>
    <t>事業所</t>
    <rPh sb="0" eb="3">
      <t>ジギョウショ</t>
    </rPh>
    <phoneticPr fontId="2"/>
  </si>
  <si>
    <t>出典：H28経済センサス活動調査</t>
    <rPh sb="0" eb="2">
      <t>シュッテン</t>
    </rPh>
    <rPh sb="6" eb="8">
      <t>ケイザイ</t>
    </rPh>
    <rPh sb="12" eb="14">
      <t>カツドウ</t>
    </rPh>
    <rPh sb="14" eb="16">
      <t>チョウサ</t>
    </rPh>
    <phoneticPr fontId="2"/>
  </si>
  <si>
    <t>注2）　公務の事業所は本調査の対象外である。</t>
    <rPh sb="0" eb="1">
      <t>チュウ</t>
    </rPh>
    <rPh sb="4" eb="6">
      <t>コウム</t>
    </rPh>
    <rPh sb="7" eb="10">
      <t>ジギョウショ</t>
    </rPh>
    <rPh sb="11" eb="12">
      <t>ホン</t>
    </rPh>
    <rPh sb="12" eb="14">
      <t>チョウサ</t>
    </rPh>
    <rPh sb="15" eb="17">
      <t>タイショウ</t>
    </rPh>
    <rPh sb="17" eb="18">
      <t>ガイ</t>
    </rPh>
    <phoneticPr fontId="2"/>
  </si>
  <si>
    <t>3-2  産業別町内事業所数・従業者数</t>
    <rPh sb="5" eb="7">
      <t>サンギョウ</t>
    </rPh>
    <rPh sb="7" eb="8">
      <t>ベツ</t>
    </rPh>
    <rPh sb="8" eb="10">
      <t>チョウナイ</t>
    </rPh>
    <rPh sb="10" eb="13">
      <t>ジギョウショ</t>
    </rPh>
    <rPh sb="13" eb="14">
      <t>スウ</t>
    </rPh>
    <rPh sb="15" eb="16">
      <t>ジュウ</t>
    </rPh>
    <rPh sb="16" eb="19">
      <t>ギョウシャスウ</t>
    </rPh>
    <phoneticPr fontId="2"/>
  </si>
  <si>
    <t>鉱業,・採石業・砂利採取業</t>
    <phoneticPr fontId="2"/>
  </si>
  <si>
    <t xml:space="preserve">運輸業・郵便業 </t>
    <phoneticPr fontId="2"/>
  </si>
  <si>
    <t>卸売業・小売業</t>
    <phoneticPr fontId="2"/>
  </si>
  <si>
    <t xml:space="preserve">金融業・保険業   </t>
    <phoneticPr fontId="2"/>
  </si>
  <si>
    <t xml:space="preserve">不動産業・物品賃貸業   </t>
    <phoneticPr fontId="2"/>
  </si>
  <si>
    <t xml:space="preserve">学術研究、専門・技術サービス業　　          </t>
    <phoneticPr fontId="2"/>
  </si>
  <si>
    <t>生活関連サービス 業・娯楽業</t>
    <phoneticPr fontId="2"/>
  </si>
  <si>
    <t>教育・学習支援業</t>
    <phoneticPr fontId="2"/>
  </si>
  <si>
    <t>医療・福祉</t>
    <phoneticPr fontId="2"/>
  </si>
  <si>
    <t xml:space="preserve">宿泊業,・飲食サービス業      </t>
    <phoneticPr fontId="2"/>
  </si>
  <si>
    <t>サービス業(他に分類されないもの)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</si>
</sst>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85" formatCode="0.00_);[Red]\(0.00\)"/>
    <numFmt numFmtId="188" formatCode="#,##0.00_);[Red]\(#,##0.00\)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0" fontId="10" fillId="0" borderId="0"/>
    <xf numFmtId="38" fontId="14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38" fontId="4" fillId="0" borderId="0" xfId="1" applyFont="1">
      <alignment vertical="center"/>
    </xf>
    <xf numFmtId="38" fontId="7" fillId="0" borderId="0" xfId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right" vertical="top"/>
    </xf>
    <xf numFmtId="38" fontId="3" fillId="0" borderId="0" xfId="1" applyFont="1" applyAlignment="1">
      <alignment vertical="center"/>
    </xf>
    <xf numFmtId="185" fontId="3" fillId="0" borderId="0" xfId="1" applyNumberFormat="1" applyFont="1" applyAlignment="1">
      <alignment vertical="center"/>
    </xf>
    <xf numFmtId="185" fontId="3" fillId="0" borderId="0" xfId="0" applyNumberFormat="1" applyFont="1" applyAlignment="1">
      <alignment vertical="center"/>
    </xf>
    <xf numFmtId="38" fontId="7" fillId="0" borderId="1" xfId="1" applyFont="1" applyBorder="1" applyAlignment="1">
      <alignment horizontal="left" vertical="center"/>
    </xf>
    <xf numFmtId="185" fontId="7" fillId="0" borderId="1" xfId="1" applyNumberFormat="1" applyFont="1" applyBorder="1" applyAlignment="1">
      <alignment horizontal="left" vertical="center"/>
    </xf>
    <xf numFmtId="185" fontId="5" fillId="0" borderId="0" xfId="0" applyNumberFormat="1" applyFont="1" applyAlignment="1">
      <alignment horizontal="right" vertical="center"/>
    </xf>
    <xf numFmtId="185" fontId="12" fillId="0" borderId="12" xfId="1" applyNumberFormat="1" applyFont="1" applyBorder="1" applyAlignment="1">
      <alignment horizontal="right" vertical="top"/>
    </xf>
    <xf numFmtId="185" fontId="12" fillId="0" borderId="26" xfId="1" applyNumberFormat="1" applyFont="1" applyBorder="1" applyAlignment="1">
      <alignment horizontal="right" vertical="top"/>
    </xf>
    <xf numFmtId="0" fontId="5" fillId="0" borderId="17" xfId="0" applyFont="1" applyBorder="1" applyAlignment="1">
      <alignment horizontal="right" vertical="center"/>
    </xf>
    <xf numFmtId="185" fontId="8" fillId="0" borderId="24" xfId="1" applyNumberFormat="1" applyFont="1" applyBorder="1" applyAlignment="1">
      <alignment horizontal="right" vertical="center"/>
    </xf>
    <xf numFmtId="185" fontId="8" fillId="0" borderId="8" xfId="0" applyNumberFormat="1" applyFont="1" applyBorder="1" applyAlignment="1">
      <alignment horizontal="right" vertical="center"/>
    </xf>
    <xf numFmtId="185" fontId="4" fillId="0" borderId="0" xfId="1" applyNumberFormat="1" applyFont="1">
      <alignment vertical="center"/>
    </xf>
    <xf numFmtId="185" fontId="4" fillId="0" borderId="0" xfId="0" applyNumberFormat="1" applyFont="1">
      <alignment vertical="center"/>
    </xf>
    <xf numFmtId="38" fontId="12" fillId="0" borderId="11" xfId="1" applyFont="1" applyBorder="1" applyAlignment="1">
      <alignment horizontal="right" vertical="top"/>
    </xf>
    <xf numFmtId="38" fontId="12" fillId="0" borderId="10" xfId="1" applyFont="1" applyBorder="1" applyAlignment="1">
      <alignment horizontal="right" vertical="top"/>
    </xf>
    <xf numFmtId="38" fontId="8" fillId="0" borderId="4" xfId="1" applyFont="1" applyBorder="1">
      <alignment vertical="center"/>
    </xf>
    <xf numFmtId="38" fontId="8" fillId="0" borderId="0" xfId="1" applyFont="1" applyBorder="1">
      <alignment vertical="center"/>
    </xf>
    <xf numFmtId="38" fontId="15" fillId="0" borderId="4" xfId="1" applyFont="1" applyBorder="1" applyAlignment="1">
      <alignment horizontal="right" vertical="center"/>
    </xf>
    <xf numFmtId="38" fontId="8" fillId="0" borderId="8" xfId="1" applyFont="1" applyBorder="1">
      <alignment vertical="center"/>
    </xf>
    <xf numFmtId="38" fontId="4" fillId="0" borderId="0" xfId="1" applyFont="1" applyAlignment="1">
      <alignment horizontal="right" vertical="center"/>
    </xf>
    <xf numFmtId="0" fontId="7" fillId="0" borderId="0" xfId="0" applyFont="1" applyBorder="1">
      <alignment vertical="center"/>
    </xf>
    <xf numFmtId="38" fontId="8" fillId="0" borderId="8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top"/>
    </xf>
    <xf numFmtId="38" fontId="12" fillId="0" borderId="12" xfId="1" applyFont="1" applyBorder="1" applyAlignment="1">
      <alignment horizontal="right" vertical="top"/>
    </xf>
    <xf numFmtId="38" fontId="8" fillId="0" borderId="9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15" fillId="0" borderId="8" xfId="1" applyFont="1" applyBorder="1" applyAlignment="1">
      <alignment horizontal="right" vertical="center"/>
    </xf>
    <xf numFmtId="185" fontId="15" fillId="0" borderId="24" xfId="1" applyNumberFormat="1" applyFont="1" applyBorder="1" applyAlignment="1">
      <alignment horizontal="right" vertical="center"/>
    </xf>
    <xf numFmtId="176" fontId="8" fillId="0" borderId="24" xfId="2" applyNumberFormat="1" applyFont="1" applyBorder="1">
      <alignment vertical="center"/>
    </xf>
    <xf numFmtId="176" fontId="8" fillId="0" borderId="24" xfId="2" applyNumberFormat="1" applyFont="1" applyBorder="1" applyAlignment="1">
      <alignment vertical="center"/>
    </xf>
    <xf numFmtId="176" fontId="8" fillId="0" borderId="8" xfId="2" applyNumberFormat="1" applyFont="1" applyBorder="1">
      <alignment vertical="center"/>
    </xf>
    <xf numFmtId="185" fontId="8" fillId="0" borderId="23" xfId="0" applyNumberFormat="1" applyFont="1" applyBorder="1" applyAlignment="1">
      <alignment horizontal="right" vertical="center"/>
    </xf>
    <xf numFmtId="185" fontId="8" fillId="0" borderId="9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center"/>
    </xf>
    <xf numFmtId="185" fontId="4" fillId="0" borderId="0" xfId="1" applyNumberFormat="1" applyFont="1" applyAlignment="1">
      <alignment horizontal="right" vertical="center"/>
    </xf>
    <xf numFmtId="185" fontId="4" fillId="0" borderId="0" xfId="0" applyNumberFormat="1" applyFont="1" applyAlignment="1">
      <alignment horizontal="right" vertical="center"/>
    </xf>
    <xf numFmtId="188" fontId="4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38" fontId="17" fillId="0" borderId="2" xfId="1" applyFont="1" applyBorder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right" vertical="center"/>
    </xf>
    <xf numFmtId="176" fontId="8" fillId="0" borderId="24" xfId="2" applyNumberFormat="1" applyFont="1" applyBorder="1" applyAlignment="1">
      <alignment horizontal="right" vertical="center"/>
    </xf>
    <xf numFmtId="38" fontId="8" fillId="0" borderId="5" xfId="1" applyFont="1" applyBorder="1">
      <alignment vertical="center"/>
    </xf>
    <xf numFmtId="38" fontId="8" fillId="0" borderId="14" xfId="1" applyFont="1" applyBorder="1">
      <alignment vertical="center"/>
    </xf>
    <xf numFmtId="176" fontId="8" fillId="0" borderId="22" xfId="1" applyNumberFormat="1" applyFont="1" applyBorder="1" applyAlignment="1">
      <alignment vertical="center"/>
    </xf>
    <xf numFmtId="176" fontId="8" fillId="0" borderId="22" xfId="1" applyNumberFormat="1" applyFont="1" applyBorder="1" applyAlignment="1">
      <alignment horizontal="right" vertical="center"/>
    </xf>
    <xf numFmtId="38" fontId="8" fillId="0" borderId="3" xfId="1" applyFont="1" applyBorder="1">
      <alignment vertical="center"/>
    </xf>
    <xf numFmtId="176" fontId="8" fillId="0" borderId="14" xfId="1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38" fontId="9" fillId="0" borderId="25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185" fontId="9" fillId="0" borderId="21" xfId="1" applyNumberFormat="1" applyFont="1" applyBorder="1" applyAlignment="1">
      <alignment horizontal="center" vertical="center"/>
    </xf>
    <xf numFmtId="185" fontId="9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17" xfId="0" applyFont="1" applyBorder="1" applyAlignment="1">
      <alignment horizontal="right" vertical="top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3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38" fontId="6" fillId="0" borderId="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9">
    <cellStyle name="パーセント" xfId="2" builtinId="5"/>
    <cellStyle name="桁区切り" xfId="1" builtinId="6"/>
    <cellStyle name="桁区切り 2" xfId="4" xr:uid="{00000000-0005-0000-0000-000003000000}"/>
    <cellStyle name="桁区切り 3" xfId="8" xr:uid="{00000000-0005-0000-0000-000004000000}"/>
    <cellStyle name="標準" xfId="0" builtinId="0"/>
    <cellStyle name="標準 2" xfId="5" xr:uid="{00000000-0005-0000-0000-000006000000}"/>
    <cellStyle name="標準 2 2" xfId="7" xr:uid="{00000000-0005-0000-0000-000007000000}"/>
    <cellStyle name="標準 3" xfId="3" xr:uid="{00000000-0005-0000-0000-000008000000}"/>
    <cellStyle name="標準 4" xfId="6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H50"/>
  <sheetViews>
    <sheetView tabSelected="1" topLeftCell="A7" zoomScaleNormal="100" workbookViewId="0">
      <selection activeCell="R19" sqref="R19"/>
    </sheetView>
  </sheetViews>
  <sheetFormatPr defaultColWidth="2.625" defaultRowHeight="12" x14ac:dyDescent="0.15"/>
  <cols>
    <col min="1" max="8" width="2.625" style="1"/>
    <col min="9" max="9" width="2.5" style="1" customWidth="1"/>
    <col min="10" max="10" width="9" style="8" customWidth="1"/>
    <col min="11" max="11" width="9.5" style="8" customWidth="1"/>
    <col min="12" max="12" width="7.375" style="26" bestFit="1" customWidth="1"/>
    <col min="13" max="13" width="8.875" style="8" bestFit="1" customWidth="1"/>
    <col min="14" max="14" width="10.375" style="8" bestFit="1" customWidth="1"/>
    <col min="15" max="15" width="7.375" style="26" bestFit="1" customWidth="1"/>
    <col min="16" max="17" width="7.25" style="8" customWidth="1"/>
    <col min="18" max="18" width="5.375" style="27" customWidth="1"/>
    <col min="19" max="16384" width="2.625" style="1"/>
  </cols>
  <sheetData>
    <row r="1" spans="2:25" s="3" customFormat="1" ht="15.75" customHeight="1" x14ac:dyDescent="0.15">
      <c r="B1" s="4"/>
      <c r="C1" s="4"/>
      <c r="D1" s="4"/>
      <c r="E1" s="4"/>
      <c r="F1" s="4"/>
      <c r="G1" s="4"/>
      <c r="H1" s="4"/>
      <c r="I1" s="4"/>
      <c r="J1" s="15"/>
      <c r="K1" s="15"/>
      <c r="L1" s="16"/>
      <c r="M1" s="15"/>
      <c r="N1" s="15"/>
      <c r="O1" s="16"/>
      <c r="P1" s="15"/>
      <c r="Q1" s="15"/>
      <c r="R1" s="17"/>
    </row>
    <row r="2" spans="2:25" s="6" customFormat="1" ht="15.75" customHeight="1" x14ac:dyDescent="0.15">
      <c r="B2" s="78" t="s">
        <v>30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35"/>
      <c r="T2" s="35"/>
    </row>
    <row r="3" spans="2:25" s="6" customFormat="1" ht="15.75" customHeight="1" thickBot="1" x14ac:dyDescent="0.2">
      <c r="B3" s="7"/>
      <c r="C3" s="7"/>
      <c r="D3" s="7"/>
      <c r="E3" s="7"/>
      <c r="F3" s="7"/>
      <c r="G3" s="7"/>
      <c r="H3" s="7"/>
      <c r="I3" s="7"/>
      <c r="J3" s="18"/>
      <c r="K3" s="18"/>
      <c r="L3" s="19"/>
      <c r="M3" s="18"/>
      <c r="N3" s="18"/>
      <c r="O3" s="19"/>
      <c r="P3" s="18"/>
      <c r="Q3" s="9"/>
      <c r="R3" s="20" t="s">
        <v>22</v>
      </c>
      <c r="S3" s="35"/>
      <c r="T3" s="35"/>
    </row>
    <row r="4" spans="2:25" ht="15.75" customHeight="1" thickTop="1" x14ac:dyDescent="0.15">
      <c r="B4" s="75" t="s">
        <v>4</v>
      </c>
      <c r="C4" s="75"/>
      <c r="D4" s="75"/>
      <c r="E4" s="75"/>
      <c r="F4" s="75"/>
      <c r="G4" s="75"/>
      <c r="H4" s="75"/>
      <c r="I4" s="76"/>
      <c r="J4" s="80" t="s">
        <v>2</v>
      </c>
      <c r="K4" s="90"/>
      <c r="L4" s="91"/>
      <c r="M4" s="80" t="s">
        <v>3</v>
      </c>
      <c r="N4" s="90"/>
      <c r="O4" s="92"/>
      <c r="P4" s="81" t="s">
        <v>5</v>
      </c>
      <c r="Q4" s="75"/>
      <c r="R4" s="93"/>
      <c r="S4" s="2"/>
      <c r="T4" s="2"/>
    </row>
    <row r="5" spans="2:25" ht="15.75" customHeight="1" x14ac:dyDescent="0.15">
      <c r="B5" s="77"/>
      <c r="C5" s="77"/>
      <c r="D5" s="77"/>
      <c r="E5" s="77"/>
      <c r="F5" s="77"/>
      <c r="G5" s="77"/>
      <c r="H5" s="77"/>
      <c r="I5" s="79"/>
      <c r="J5" s="69" t="s">
        <v>16</v>
      </c>
      <c r="K5" s="70" t="s">
        <v>17</v>
      </c>
      <c r="L5" s="71" t="s">
        <v>1</v>
      </c>
      <c r="M5" s="69" t="s">
        <v>16</v>
      </c>
      <c r="N5" s="70" t="s">
        <v>17</v>
      </c>
      <c r="O5" s="71" t="s">
        <v>1</v>
      </c>
      <c r="P5" s="69" t="s">
        <v>16</v>
      </c>
      <c r="Q5" s="70" t="s">
        <v>17</v>
      </c>
      <c r="R5" s="72" t="s">
        <v>1</v>
      </c>
      <c r="S5" s="2"/>
      <c r="T5" s="2"/>
    </row>
    <row r="6" spans="2:25" s="14" customFormat="1" ht="15.75" customHeight="1" x14ac:dyDescent="0.15">
      <c r="B6" s="73"/>
      <c r="C6" s="73"/>
      <c r="D6" s="73"/>
      <c r="E6" s="73"/>
      <c r="F6" s="73"/>
      <c r="G6" s="73"/>
      <c r="H6" s="73"/>
      <c r="I6" s="74"/>
      <c r="J6" s="28" t="s">
        <v>26</v>
      </c>
      <c r="K6" s="37" t="s">
        <v>0</v>
      </c>
      <c r="L6" s="22" t="s">
        <v>6</v>
      </c>
      <c r="M6" s="28" t="s">
        <v>26</v>
      </c>
      <c r="N6" s="38" t="s">
        <v>0</v>
      </c>
      <c r="O6" s="22" t="s">
        <v>6</v>
      </c>
      <c r="P6" s="29" t="s">
        <v>27</v>
      </c>
      <c r="Q6" s="38" t="s">
        <v>0</v>
      </c>
      <c r="R6" s="21" t="s">
        <v>6</v>
      </c>
      <c r="S6" s="49"/>
      <c r="T6" s="49"/>
    </row>
    <row r="7" spans="2:25" s="10" customFormat="1" ht="15.75" customHeight="1" x14ac:dyDescent="0.15">
      <c r="B7" s="83" t="s">
        <v>7</v>
      </c>
      <c r="C7" s="83"/>
      <c r="D7" s="83"/>
      <c r="E7" s="83"/>
      <c r="F7" s="83"/>
      <c r="G7" s="83"/>
      <c r="H7" s="83"/>
      <c r="I7" s="84"/>
      <c r="J7" s="30">
        <f>+J12</f>
        <v>32676</v>
      </c>
      <c r="K7" s="33">
        <f>+K12</f>
        <v>363024</v>
      </c>
      <c r="L7" s="44">
        <f>K7/K$11*100</f>
        <v>0.63830835485474202</v>
      </c>
      <c r="M7" s="30">
        <f>+M12</f>
        <v>652</v>
      </c>
      <c r="N7" s="33">
        <f>+N12</f>
        <v>5893</v>
      </c>
      <c r="O7" s="44">
        <f>N7/N$11*100</f>
        <v>0.17010572938496374</v>
      </c>
      <c r="P7" s="31">
        <f>+P12</f>
        <v>4</v>
      </c>
      <c r="Q7" s="33">
        <f>+Q12</f>
        <v>21</v>
      </c>
      <c r="R7" s="46">
        <f>Q7/Q$11*100</f>
        <v>0.3074670571010249</v>
      </c>
      <c r="S7" s="50"/>
      <c r="T7" s="50"/>
      <c r="U7"/>
      <c r="V7"/>
      <c r="W7"/>
    </row>
    <row r="8" spans="2:25" s="10" customFormat="1" ht="15.75" customHeight="1" x14ac:dyDescent="0.15">
      <c r="B8" s="83" t="s">
        <v>8</v>
      </c>
      <c r="C8" s="83"/>
      <c r="D8" s="83"/>
      <c r="E8" s="83"/>
      <c r="F8" s="83"/>
      <c r="G8" s="83"/>
      <c r="H8" s="83"/>
      <c r="I8" s="84"/>
      <c r="J8" s="30">
        <f>SUM(J13:J15)</f>
        <v>949385</v>
      </c>
      <c r="K8" s="33">
        <f>SUM(K13:K15)</f>
        <v>12574460</v>
      </c>
      <c r="L8" s="44">
        <f>K8/K$11*100</f>
        <v>22.109785787680043</v>
      </c>
      <c r="M8" s="30">
        <f>SUM(M13:M15)</f>
        <v>46104</v>
      </c>
      <c r="N8" s="33">
        <f>SUM(N13:N15)</f>
        <v>642774</v>
      </c>
      <c r="O8" s="44">
        <f>N8/N$11*100</f>
        <v>18.554138825672947</v>
      </c>
      <c r="P8" s="31">
        <f>SUM(P13:P15)</f>
        <v>85</v>
      </c>
      <c r="Q8" s="33">
        <f>SUM(Q13:Q15)</f>
        <v>1217</v>
      </c>
      <c r="R8" s="46">
        <f>Q8/Q$11*100</f>
        <v>17.818448023426061</v>
      </c>
      <c r="S8" s="50"/>
      <c r="T8" s="50"/>
      <c r="U8"/>
      <c r="V8"/>
      <c r="W8"/>
    </row>
    <row r="9" spans="2:25" s="10" customFormat="1" ht="15.75" customHeight="1" x14ac:dyDescent="0.15">
      <c r="B9" s="83" t="s">
        <v>9</v>
      </c>
      <c r="C9" s="83"/>
      <c r="D9" s="83"/>
      <c r="E9" s="83"/>
      <c r="F9" s="83"/>
      <c r="G9" s="83"/>
      <c r="H9" s="83"/>
      <c r="I9" s="84"/>
      <c r="J9" s="30">
        <f>SUM(J16:J29)</f>
        <v>4358722</v>
      </c>
      <c r="K9" s="33">
        <f>SUM(K16:K29)</f>
        <v>43935342</v>
      </c>
      <c r="L9" s="44">
        <f>K9/K$11*100</f>
        <v>77.251905857465218</v>
      </c>
      <c r="M9" s="30">
        <f>SUM(M16:M29)</f>
        <v>241186</v>
      </c>
      <c r="N9" s="33">
        <f>SUM(N16:N29)</f>
        <v>2815649</v>
      </c>
      <c r="O9" s="44">
        <f>N9/N$11*100</f>
        <v>81.275755444942092</v>
      </c>
      <c r="P9" s="31">
        <f>SUM(P16:P29)</f>
        <v>560</v>
      </c>
      <c r="Q9" s="33">
        <f>SUM(Q16:Q29)</f>
        <v>5592</v>
      </c>
      <c r="R9" s="46">
        <f>Q9/Q$11*100</f>
        <v>81.874084919472907</v>
      </c>
      <c r="S9" s="50"/>
      <c r="T9" s="50"/>
      <c r="U9"/>
      <c r="V9"/>
      <c r="W9"/>
    </row>
    <row r="10" spans="2:25" s="10" customFormat="1" ht="15.75" customHeight="1" x14ac:dyDescent="0.15">
      <c r="B10" s="11"/>
      <c r="C10" s="11"/>
      <c r="D10" s="11"/>
      <c r="E10" s="11"/>
      <c r="F10" s="11"/>
      <c r="G10" s="11"/>
      <c r="H10" s="11"/>
      <c r="I10" s="23"/>
      <c r="J10" s="32"/>
      <c r="K10" s="42"/>
      <c r="L10" s="43"/>
      <c r="M10" s="12"/>
      <c r="N10" s="36"/>
      <c r="O10" s="24"/>
      <c r="P10" s="13"/>
      <c r="Q10" s="36"/>
      <c r="R10" s="25"/>
      <c r="S10" s="50"/>
      <c r="T10" s="50"/>
    </row>
    <row r="11" spans="2:25" ht="15.75" customHeight="1" x14ac:dyDescent="0.15">
      <c r="B11" s="88" t="s">
        <v>10</v>
      </c>
      <c r="C11" s="88"/>
      <c r="D11" s="88"/>
      <c r="E11" s="88"/>
      <c r="F11" s="88"/>
      <c r="G11" s="88"/>
      <c r="H11" s="88"/>
      <c r="I11" s="89"/>
      <c r="J11" s="62">
        <f>SUM(J12:J29)</f>
        <v>5340783</v>
      </c>
      <c r="K11" s="63">
        <f>SUM(K12:K29)</f>
        <v>56872826</v>
      </c>
      <c r="L11" s="64">
        <v>100</v>
      </c>
      <c r="M11" s="62">
        <f>SUM(M12:M29)</f>
        <v>287942</v>
      </c>
      <c r="N11" s="63">
        <f>SUM(N12:N29)</f>
        <v>3464316</v>
      </c>
      <c r="O11" s="65">
        <v>100</v>
      </c>
      <c r="P11" s="66">
        <f>SUM(P12:P29)</f>
        <v>649</v>
      </c>
      <c r="Q11" s="63">
        <f>SUM(Q12:Q29)</f>
        <v>6830</v>
      </c>
      <c r="R11" s="67">
        <v>100</v>
      </c>
    </row>
    <row r="12" spans="2:25" ht="15.75" customHeight="1" x14ac:dyDescent="0.15">
      <c r="B12" s="83" t="s">
        <v>23</v>
      </c>
      <c r="C12" s="83"/>
      <c r="D12" s="83"/>
      <c r="E12" s="83"/>
      <c r="F12" s="83"/>
      <c r="G12" s="83"/>
      <c r="H12" s="83"/>
      <c r="I12" s="84"/>
      <c r="J12" s="30">
        <v>32676</v>
      </c>
      <c r="K12" s="33">
        <v>363024</v>
      </c>
      <c r="L12" s="45">
        <f>K12/K$11*100</f>
        <v>0.63830835485474202</v>
      </c>
      <c r="M12" s="30">
        <v>652</v>
      </c>
      <c r="N12" s="33">
        <v>5893</v>
      </c>
      <c r="O12" s="44">
        <f>N12/N$11*100</f>
        <v>0.17010572938496374</v>
      </c>
      <c r="P12" s="31">
        <v>4</v>
      </c>
      <c r="Q12" s="33">
        <v>21</v>
      </c>
      <c r="R12" s="46">
        <f>Q12/Q$11*100</f>
        <v>0.3074670571010249</v>
      </c>
    </row>
    <row r="13" spans="2:25" ht="15.75" customHeight="1" x14ac:dyDescent="0.15">
      <c r="B13" s="83" t="s">
        <v>31</v>
      </c>
      <c r="C13" s="83"/>
      <c r="D13" s="83"/>
      <c r="E13" s="83"/>
      <c r="F13" s="83"/>
      <c r="G13" s="83"/>
      <c r="H13" s="83"/>
      <c r="I13" s="84"/>
      <c r="J13" s="30">
        <v>1851</v>
      </c>
      <c r="K13" s="33">
        <v>19467</v>
      </c>
      <c r="L13" s="45">
        <f t="shared" ref="L13:L28" si="0">K13/K$11*100</f>
        <v>3.4229000683032702E-2</v>
      </c>
      <c r="M13" s="30">
        <v>25</v>
      </c>
      <c r="N13" s="33">
        <v>226</v>
      </c>
      <c r="O13" s="44">
        <f t="shared" ref="O13:O28" si="1">N13/N$11*100</f>
        <v>6.5236543086716111E-3</v>
      </c>
      <c r="P13" s="31">
        <v>0</v>
      </c>
      <c r="Q13" s="33">
        <v>0</v>
      </c>
      <c r="R13" s="46">
        <f t="shared" ref="R13:R28" si="2">Q13/Q$11*100</f>
        <v>0</v>
      </c>
      <c r="W13"/>
      <c r="X13"/>
      <c r="Y13"/>
    </row>
    <row r="14" spans="2:25" ht="15.75" customHeight="1" x14ac:dyDescent="0.15">
      <c r="B14" s="83" t="s">
        <v>11</v>
      </c>
      <c r="C14" s="83"/>
      <c r="D14" s="83"/>
      <c r="E14" s="83"/>
      <c r="F14" s="83"/>
      <c r="G14" s="83"/>
      <c r="H14" s="83"/>
      <c r="I14" s="84"/>
      <c r="J14" s="30">
        <v>492734</v>
      </c>
      <c r="K14" s="33">
        <v>3690740</v>
      </c>
      <c r="L14" s="45">
        <f t="shared" si="0"/>
        <v>6.4894612411206714</v>
      </c>
      <c r="M14" s="30">
        <v>27845</v>
      </c>
      <c r="N14" s="33">
        <v>199259</v>
      </c>
      <c r="O14" s="44">
        <f t="shared" si="1"/>
        <v>5.7517559021752058</v>
      </c>
      <c r="P14" s="31">
        <v>52</v>
      </c>
      <c r="Q14" s="33">
        <v>271</v>
      </c>
      <c r="R14" s="46">
        <f t="shared" si="2"/>
        <v>3.9677891654465594</v>
      </c>
      <c r="W14"/>
      <c r="X14"/>
      <c r="Y14"/>
    </row>
    <row r="15" spans="2:25" ht="15.75" customHeight="1" x14ac:dyDescent="0.15">
      <c r="B15" s="83" t="s">
        <v>12</v>
      </c>
      <c r="C15" s="83"/>
      <c r="D15" s="83"/>
      <c r="E15" s="83"/>
      <c r="F15" s="83"/>
      <c r="G15" s="83"/>
      <c r="H15" s="83"/>
      <c r="I15" s="84"/>
      <c r="J15" s="30">
        <v>454800</v>
      </c>
      <c r="K15" s="33">
        <v>8864253</v>
      </c>
      <c r="L15" s="45">
        <f t="shared" si="0"/>
        <v>15.586095545876338</v>
      </c>
      <c r="M15" s="30">
        <v>18234</v>
      </c>
      <c r="N15" s="33">
        <v>443289</v>
      </c>
      <c r="O15" s="44">
        <f t="shared" si="1"/>
        <v>12.795859269189069</v>
      </c>
      <c r="P15" s="31">
        <v>33</v>
      </c>
      <c r="Q15" s="33">
        <v>946</v>
      </c>
      <c r="R15" s="46">
        <f t="shared" si="2"/>
        <v>13.850658857979504</v>
      </c>
    </row>
    <row r="16" spans="2:25" ht="15.75" customHeight="1" x14ac:dyDescent="0.15">
      <c r="B16" s="83" t="s">
        <v>18</v>
      </c>
      <c r="C16" s="83"/>
      <c r="D16" s="83"/>
      <c r="E16" s="83"/>
      <c r="F16" s="83"/>
      <c r="G16" s="83"/>
      <c r="H16" s="83"/>
      <c r="I16" s="84"/>
      <c r="J16" s="30">
        <v>4654</v>
      </c>
      <c r="K16" s="33">
        <v>187818</v>
      </c>
      <c r="L16" s="45">
        <f t="shared" si="0"/>
        <v>0.33024207378054332</v>
      </c>
      <c r="M16" s="30">
        <v>138</v>
      </c>
      <c r="N16" s="33">
        <v>7414</v>
      </c>
      <c r="O16" s="44">
        <f t="shared" si="1"/>
        <v>0.21401050019686424</v>
      </c>
      <c r="P16" s="31">
        <v>0</v>
      </c>
      <c r="Q16" s="33">
        <v>0</v>
      </c>
      <c r="R16" s="46">
        <f t="shared" si="2"/>
        <v>0</v>
      </c>
    </row>
    <row r="17" spans="2:22" ht="15.75" customHeight="1" x14ac:dyDescent="0.15">
      <c r="B17" s="83" t="s">
        <v>13</v>
      </c>
      <c r="C17" s="83"/>
      <c r="D17" s="83"/>
      <c r="E17" s="83"/>
      <c r="F17" s="83"/>
      <c r="G17" s="83"/>
      <c r="H17" s="83"/>
      <c r="I17" s="84"/>
      <c r="J17" s="30">
        <v>63574</v>
      </c>
      <c r="K17" s="33">
        <v>1642042</v>
      </c>
      <c r="L17" s="45">
        <f t="shared" si="0"/>
        <v>2.887217174683741</v>
      </c>
      <c r="M17" s="30">
        <v>3771</v>
      </c>
      <c r="N17" s="33">
        <v>122387</v>
      </c>
      <c r="O17" s="44">
        <f t="shared" si="1"/>
        <v>3.5327897339619136</v>
      </c>
      <c r="P17" s="31">
        <v>4</v>
      </c>
      <c r="Q17" s="33">
        <v>157</v>
      </c>
      <c r="R17" s="46">
        <f t="shared" si="2"/>
        <v>2.2986822840409959</v>
      </c>
    </row>
    <row r="18" spans="2:22" ht="15.75" customHeight="1" x14ac:dyDescent="0.15">
      <c r="B18" s="83" t="s">
        <v>32</v>
      </c>
      <c r="C18" s="83"/>
      <c r="D18" s="83"/>
      <c r="E18" s="83"/>
      <c r="F18" s="83"/>
      <c r="G18" s="83"/>
      <c r="H18" s="83"/>
      <c r="I18" s="84"/>
      <c r="J18" s="30">
        <v>130459</v>
      </c>
      <c r="K18" s="33">
        <v>3197231</v>
      </c>
      <c r="L18" s="45">
        <f t="shared" si="0"/>
        <v>5.6217199405564973</v>
      </c>
      <c r="M18" s="30">
        <v>7567</v>
      </c>
      <c r="N18" s="33">
        <v>220700</v>
      </c>
      <c r="O18" s="44">
        <f t="shared" si="1"/>
        <v>6.370665955415153</v>
      </c>
      <c r="P18" s="31">
        <v>12</v>
      </c>
      <c r="Q18" s="33">
        <v>259</v>
      </c>
      <c r="R18" s="46">
        <f t="shared" si="2"/>
        <v>3.7920937042459739</v>
      </c>
    </row>
    <row r="19" spans="2:22" ht="15.75" customHeight="1" x14ac:dyDescent="0.15">
      <c r="B19" s="83" t="s">
        <v>33</v>
      </c>
      <c r="C19" s="83"/>
      <c r="D19" s="83"/>
      <c r="E19" s="83"/>
      <c r="F19" s="83"/>
      <c r="G19" s="83"/>
      <c r="H19" s="83"/>
      <c r="I19" s="84"/>
      <c r="J19" s="30">
        <v>1355060</v>
      </c>
      <c r="K19" s="33">
        <v>11843869</v>
      </c>
      <c r="L19" s="45">
        <f t="shared" si="0"/>
        <v>20.825181080328239</v>
      </c>
      <c r="M19" s="30">
        <v>66274</v>
      </c>
      <c r="N19" s="33">
        <v>678039</v>
      </c>
      <c r="O19" s="44">
        <f t="shared" si="1"/>
        <v>19.572088689368982</v>
      </c>
      <c r="P19" s="31">
        <v>131</v>
      </c>
      <c r="Q19" s="33">
        <v>1216</v>
      </c>
      <c r="R19" s="46">
        <f t="shared" si="2"/>
        <v>17.80380673499268</v>
      </c>
    </row>
    <row r="20" spans="2:22" ht="15.75" customHeight="1" x14ac:dyDescent="0.15">
      <c r="B20" s="83" t="s">
        <v>34</v>
      </c>
      <c r="C20" s="83"/>
      <c r="D20" s="83"/>
      <c r="E20" s="83"/>
      <c r="F20" s="83"/>
      <c r="G20" s="83"/>
      <c r="H20" s="83"/>
      <c r="I20" s="84"/>
      <c r="J20" s="30">
        <v>84041</v>
      </c>
      <c r="K20" s="33">
        <v>1530002</v>
      </c>
      <c r="L20" s="45">
        <f t="shared" si="0"/>
        <v>2.6902162378918888</v>
      </c>
      <c r="M20" s="30">
        <v>3799</v>
      </c>
      <c r="N20" s="33">
        <v>67050</v>
      </c>
      <c r="O20" s="44">
        <f t="shared" si="1"/>
        <v>1.9354469973293427</v>
      </c>
      <c r="P20" s="31">
        <v>7</v>
      </c>
      <c r="Q20" s="33">
        <v>46</v>
      </c>
      <c r="R20" s="46">
        <f t="shared" si="2"/>
        <v>0.67349926793557835</v>
      </c>
    </row>
    <row r="21" spans="2:22" ht="15.75" customHeight="1" x14ac:dyDescent="0.15">
      <c r="B21" s="83" t="s">
        <v>35</v>
      </c>
      <c r="C21" s="83"/>
      <c r="D21" s="83"/>
      <c r="E21" s="83"/>
      <c r="F21" s="83"/>
      <c r="G21" s="83"/>
      <c r="H21" s="83"/>
      <c r="I21" s="84"/>
      <c r="J21" s="30">
        <v>353155</v>
      </c>
      <c r="K21" s="33">
        <v>1462395</v>
      </c>
      <c r="L21" s="45">
        <f t="shared" si="0"/>
        <v>2.571342243481975</v>
      </c>
      <c r="M21" s="30">
        <v>27165</v>
      </c>
      <c r="N21" s="33">
        <v>107837</v>
      </c>
      <c r="O21" s="44">
        <f t="shared" si="1"/>
        <v>3.1127934056823916</v>
      </c>
      <c r="P21" s="31">
        <v>144</v>
      </c>
      <c r="Q21" s="33">
        <v>299</v>
      </c>
      <c r="R21" s="46">
        <f t="shared" si="2"/>
        <v>4.377745241581259</v>
      </c>
    </row>
    <row r="22" spans="2:22" ht="15.75" customHeight="1" x14ac:dyDescent="0.15">
      <c r="B22" s="83" t="s">
        <v>36</v>
      </c>
      <c r="C22" s="83"/>
      <c r="D22" s="83"/>
      <c r="E22" s="83"/>
      <c r="F22" s="83"/>
      <c r="G22" s="83"/>
      <c r="H22" s="83"/>
      <c r="I22" s="84"/>
      <c r="J22" s="30">
        <v>223439</v>
      </c>
      <c r="K22" s="33">
        <v>1842795</v>
      </c>
      <c r="L22" s="45">
        <f t="shared" si="0"/>
        <v>3.240202974967342</v>
      </c>
      <c r="M22" s="30">
        <v>12876</v>
      </c>
      <c r="N22" s="33">
        <v>166736</v>
      </c>
      <c r="O22" s="44">
        <f t="shared" si="1"/>
        <v>4.812955861994114</v>
      </c>
      <c r="P22" s="31">
        <v>17</v>
      </c>
      <c r="Q22" s="33">
        <v>1359</v>
      </c>
      <c r="R22" s="46">
        <f t="shared" si="2"/>
        <v>19.897510980966327</v>
      </c>
    </row>
    <row r="23" spans="2:22" ht="15.75" customHeight="1" x14ac:dyDescent="0.15">
      <c r="B23" s="83" t="s">
        <v>40</v>
      </c>
      <c r="C23" s="83"/>
      <c r="D23" s="83"/>
      <c r="E23" s="83"/>
      <c r="F23" s="83"/>
      <c r="G23" s="83"/>
      <c r="H23" s="83"/>
      <c r="I23" s="85"/>
      <c r="J23" s="30">
        <v>696396</v>
      </c>
      <c r="K23" s="33">
        <v>5362088</v>
      </c>
      <c r="L23" s="45">
        <f t="shared" si="0"/>
        <v>9.4282074184251012</v>
      </c>
      <c r="M23" s="30">
        <v>38327</v>
      </c>
      <c r="N23" s="33">
        <v>358863</v>
      </c>
      <c r="O23" s="44">
        <f t="shared" si="1"/>
        <v>10.35884139899478</v>
      </c>
      <c r="P23" s="31">
        <v>71</v>
      </c>
      <c r="Q23" s="33">
        <v>485</v>
      </c>
      <c r="R23" s="46">
        <f t="shared" si="2"/>
        <v>7.1010248901903372</v>
      </c>
    </row>
    <row r="24" spans="2:22" ht="15.75" customHeight="1" x14ac:dyDescent="0.15">
      <c r="B24" s="85" t="s">
        <v>37</v>
      </c>
      <c r="C24" s="85"/>
      <c r="D24" s="85"/>
      <c r="E24" s="85"/>
      <c r="F24" s="85"/>
      <c r="G24" s="85"/>
      <c r="H24" s="85"/>
      <c r="I24" s="85"/>
      <c r="J24" s="30">
        <v>470713</v>
      </c>
      <c r="K24" s="33">
        <v>2420557</v>
      </c>
      <c r="L24" s="45">
        <f t="shared" si="0"/>
        <v>4.2560870810253038</v>
      </c>
      <c r="M24" s="30">
        <v>24871</v>
      </c>
      <c r="N24" s="33">
        <v>150251</v>
      </c>
      <c r="O24" s="44">
        <f t="shared" si="1"/>
        <v>4.3371043519124699</v>
      </c>
      <c r="P24" s="31">
        <v>55</v>
      </c>
      <c r="Q24" s="33">
        <v>156</v>
      </c>
      <c r="R24" s="46">
        <f t="shared" si="2"/>
        <v>2.2840409956076133</v>
      </c>
    </row>
    <row r="25" spans="2:22" ht="15.75" customHeight="1" x14ac:dyDescent="0.15">
      <c r="B25" s="85" t="s">
        <v>38</v>
      </c>
      <c r="C25" s="85"/>
      <c r="D25" s="85"/>
      <c r="E25" s="85"/>
      <c r="F25" s="85"/>
      <c r="G25" s="85"/>
      <c r="H25" s="85"/>
      <c r="I25" s="85"/>
      <c r="J25" s="30">
        <v>167662</v>
      </c>
      <c r="K25" s="33">
        <v>1827596</v>
      </c>
      <c r="L25" s="45">
        <f t="shared" si="0"/>
        <v>3.2134784369603859</v>
      </c>
      <c r="M25" s="30">
        <v>11212</v>
      </c>
      <c r="N25" s="33">
        <v>133146</v>
      </c>
      <c r="O25" s="44">
        <f t="shared" si="1"/>
        <v>3.8433560910725237</v>
      </c>
      <c r="P25" s="31">
        <v>29</v>
      </c>
      <c r="Q25" s="33">
        <v>142</v>
      </c>
      <c r="R25" s="46">
        <f t="shared" si="2"/>
        <v>2.0790629575402635</v>
      </c>
    </row>
    <row r="26" spans="2:22" ht="15.75" customHeight="1" x14ac:dyDescent="0.15">
      <c r="B26" s="83" t="s">
        <v>39</v>
      </c>
      <c r="C26" s="83"/>
      <c r="D26" s="83"/>
      <c r="E26" s="83"/>
      <c r="F26" s="83"/>
      <c r="G26" s="83"/>
      <c r="H26" s="83"/>
      <c r="I26" s="83"/>
      <c r="J26" s="30">
        <v>429173</v>
      </c>
      <c r="K26" s="33">
        <v>7374844</v>
      </c>
      <c r="L26" s="45">
        <f t="shared" si="0"/>
        <v>12.96725434392868</v>
      </c>
      <c r="M26" s="30">
        <v>28286</v>
      </c>
      <c r="N26" s="33">
        <v>495223</v>
      </c>
      <c r="O26" s="44">
        <f t="shared" si="1"/>
        <v>14.294971936740181</v>
      </c>
      <c r="P26" s="31">
        <v>58</v>
      </c>
      <c r="Q26" s="33">
        <v>883</v>
      </c>
      <c r="R26" s="46">
        <f t="shared" si="2"/>
        <v>12.928257686676428</v>
      </c>
    </row>
    <row r="27" spans="2:22" ht="15.75" customHeight="1" x14ac:dyDescent="0.15">
      <c r="B27" s="83" t="s">
        <v>19</v>
      </c>
      <c r="C27" s="83"/>
      <c r="D27" s="83"/>
      <c r="E27" s="83"/>
      <c r="F27" s="83"/>
      <c r="G27" s="83"/>
      <c r="H27" s="83"/>
      <c r="I27" s="83"/>
      <c r="J27" s="30">
        <v>33780</v>
      </c>
      <c r="K27" s="33">
        <v>484260</v>
      </c>
      <c r="L27" s="45">
        <f t="shared" si="0"/>
        <v>0.85147870091772837</v>
      </c>
      <c r="M27" s="30">
        <v>1067</v>
      </c>
      <c r="N27" s="33">
        <v>19262</v>
      </c>
      <c r="O27" s="44">
        <f t="shared" si="1"/>
        <v>0.55601163404262199</v>
      </c>
      <c r="P27" s="31">
        <v>2</v>
      </c>
      <c r="Q27" s="33">
        <v>18</v>
      </c>
      <c r="R27" s="46">
        <f t="shared" si="2"/>
        <v>0.26354319180087848</v>
      </c>
    </row>
    <row r="28" spans="2:22" ht="15.75" customHeight="1" x14ac:dyDescent="0.15">
      <c r="B28" s="86" t="s">
        <v>41</v>
      </c>
      <c r="C28" s="86"/>
      <c r="D28" s="86"/>
      <c r="E28" s="86"/>
      <c r="F28" s="86"/>
      <c r="G28" s="86"/>
      <c r="H28" s="86"/>
      <c r="I28" s="87"/>
      <c r="J28" s="30">
        <v>346616</v>
      </c>
      <c r="K28" s="33">
        <v>4759845</v>
      </c>
      <c r="L28" s="45">
        <f t="shared" si="0"/>
        <v>8.369278150517788</v>
      </c>
      <c r="M28" s="30">
        <v>15833</v>
      </c>
      <c r="N28" s="33">
        <v>288741</v>
      </c>
      <c r="O28" s="44">
        <f t="shared" si="1"/>
        <v>8.3347188882307499</v>
      </c>
      <c r="P28" s="31">
        <v>30</v>
      </c>
      <c r="Q28" s="33">
        <v>572</v>
      </c>
      <c r="R28" s="46">
        <f t="shared" si="2"/>
        <v>8.3748169838945827</v>
      </c>
    </row>
    <row r="29" spans="2:22" ht="15.75" customHeight="1" x14ac:dyDescent="0.15">
      <c r="B29" s="85" t="s">
        <v>14</v>
      </c>
      <c r="C29" s="85"/>
      <c r="D29" s="85"/>
      <c r="E29" s="85"/>
      <c r="F29" s="85"/>
      <c r="G29" s="85"/>
      <c r="H29" s="85"/>
      <c r="I29" s="85"/>
      <c r="J29" s="59" t="s">
        <v>24</v>
      </c>
      <c r="K29" s="58" t="s">
        <v>24</v>
      </c>
      <c r="L29" s="61" t="s">
        <v>24</v>
      </c>
      <c r="M29" s="59" t="s">
        <v>24</v>
      </c>
      <c r="N29" s="58" t="s">
        <v>24</v>
      </c>
      <c r="O29" s="61" t="s">
        <v>24</v>
      </c>
      <c r="P29" s="57" t="s">
        <v>24</v>
      </c>
      <c r="Q29" s="58" t="s">
        <v>24</v>
      </c>
      <c r="R29" s="60" t="s">
        <v>24</v>
      </c>
    </row>
    <row r="30" spans="2:22" ht="15.75" customHeight="1" thickBot="1" x14ac:dyDescent="0.2">
      <c r="B30" s="82" t="s">
        <v>15</v>
      </c>
      <c r="C30" s="82"/>
      <c r="D30" s="82"/>
      <c r="E30" s="82"/>
      <c r="F30" s="82"/>
      <c r="G30" s="82"/>
      <c r="H30" s="82"/>
      <c r="I30" s="82"/>
      <c r="J30" s="41" t="s">
        <v>20</v>
      </c>
      <c r="K30" s="39" t="s">
        <v>21</v>
      </c>
      <c r="L30" s="47" t="s">
        <v>21</v>
      </c>
      <c r="M30" s="41" t="s">
        <v>21</v>
      </c>
      <c r="N30" s="39" t="s">
        <v>21</v>
      </c>
      <c r="O30" s="47" t="s">
        <v>21</v>
      </c>
      <c r="P30" s="40" t="s">
        <v>21</v>
      </c>
      <c r="Q30" s="39" t="s">
        <v>21</v>
      </c>
      <c r="R30" s="48" t="s">
        <v>21</v>
      </c>
    </row>
    <row r="31" spans="2:22" ht="15.75" customHeight="1" thickTop="1" x14ac:dyDescent="0.15">
      <c r="B31" s="3"/>
      <c r="C31" s="3"/>
      <c r="D31" s="3"/>
      <c r="E31" s="3"/>
      <c r="F31" s="3"/>
      <c r="G31" s="3"/>
      <c r="H31" s="3"/>
      <c r="I31" s="3"/>
      <c r="Q31" s="56"/>
      <c r="R31" s="55" t="s">
        <v>28</v>
      </c>
      <c r="S31" s="54"/>
      <c r="T31" s="54"/>
      <c r="U31" s="54"/>
      <c r="V31" s="54"/>
    </row>
    <row r="32" spans="2:22" x14ac:dyDescent="0.15">
      <c r="B32" s="68" t="s">
        <v>25</v>
      </c>
      <c r="J32" s="1"/>
      <c r="K32" s="1"/>
      <c r="L32" s="1"/>
      <c r="M32" s="1"/>
      <c r="N32" s="1"/>
      <c r="O32" s="1"/>
      <c r="P32" s="1"/>
      <c r="Q32" s="1"/>
      <c r="R32" s="20"/>
    </row>
    <row r="33" spans="2:34" x14ac:dyDescent="0.15">
      <c r="B33" s="68" t="s">
        <v>29</v>
      </c>
      <c r="J33" s="1"/>
      <c r="K33" s="1"/>
      <c r="L33" s="1"/>
      <c r="M33" s="1"/>
      <c r="N33" s="1"/>
      <c r="O33" s="1"/>
      <c r="P33" s="1"/>
      <c r="Q33" s="1"/>
    </row>
    <row r="34" spans="2:34" x14ac:dyDescent="0.15">
      <c r="J34" s="1"/>
      <c r="K34" s="1"/>
      <c r="L34" s="1"/>
      <c r="M34" s="1"/>
      <c r="N34" s="1"/>
      <c r="O34" s="1"/>
      <c r="P34" s="1"/>
      <c r="Q34" s="1"/>
    </row>
    <row r="35" spans="2:34" x14ac:dyDescent="0.15">
      <c r="J35" s="1"/>
      <c r="K35" s="1"/>
      <c r="L35" s="1"/>
      <c r="M35" s="1"/>
      <c r="N35" s="1"/>
      <c r="O35" s="1"/>
      <c r="P35" s="1"/>
      <c r="Q35" s="1"/>
    </row>
    <row r="36" spans="2:34" x14ac:dyDescent="0.15">
      <c r="J36" s="1"/>
      <c r="K36" s="1"/>
      <c r="L36" s="1"/>
      <c r="M36" s="1"/>
      <c r="N36" s="1"/>
      <c r="O36" s="1"/>
      <c r="P36" s="1"/>
      <c r="Q36" s="1"/>
    </row>
    <row r="37" spans="2:34" x14ac:dyDescent="0.15">
      <c r="J37" s="1"/>
      <c r="K37" s="1"/>
      <c r="L37" s="1"/>
      <c r="M37" s="1"/>
      <c r="N37" s="1"/>
      <c r="O37" s="1"/>
      <c r="P37" s="1"/>
      <c r="Q37" s="1"/>
    </row>
    <row r="40" spans="2:34" x14ac:dyDescent="0.15">
      <c r="O40" s="51"/>
      <c r="P40" s="34"/>
      <c r="Q40" s="34"/>
      <c r="R40" s="5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2:34" x14ac:dyDescent="0.15">
      <c r="O41" s="51"/>
      <c r="P41" s="34"/>
      <c r="Q41" s="34"/>
      <c r="R41" s="5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2:34" x14ac:dyDescent="0.15">
      <c r="O42" s="51"/>
      <c r="P42" s="34"/>
      <c r="Q42" s="34"/>
      <c r="R42" s="5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2:34" x14ac:dyDescent="0.15">
      <c r="O43" s="51"/>
      <c r="P43" s="34"/>
      <c r="Q43" s="34"/>
      <c r="R43" s="5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2:34" x14ac:dyDescent="0.15">
      <c r="O44" s="51"/>
      <c r="P44" s="34"/>
      <c r="Q44" s="34"/>
      <c r="R44" s="52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2:34" x14ac:dyDescent="0.15">
      <c r="O45" s="51"/>
      <c r="P45" s="34"/>
      <c r="Q45" s="34"/>
      <c r="R45" s="5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2:34" x14ac:dyDescent="0.15">
      <c r="O46" s="51"/>
      <c r="P46" s="34"/>
      <c r="Q46" s="34"/>
      <c r="R46" s="5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3"/>
      <c r="AF46" s="53"/>
      <c r="AG46" s="53"/>
      <c r="AH46" s="53"/>
    </row>
    <row r="47" spans="2:34" x14ac:dyDescent="0.15">
      <c r="O47" s="51"/>
      <c r="P47" s="34"/>
      <c r="Q47" s="34"/>
      <c r="R47" s="5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2:34" x14ac:dyDescent="0.15">
      <c r="O48" s="51"/>
      <c r="P48" s="34"/>
      <c r="Q48" s="34"/>
      <c r="R48" s="5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15:34" x14ac:dyDescent="0.15">
      <c r="O49" s="51"/>
      <c r="P49" s="34"/>
      <c r="Q49" s="34"/>
      <c r="R49" s="5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5:34" x14ac:dyDescent="0.15">
      <c r="O50" s="51"/>
      <c r="P50" s="34"/>
      <c r="Q50" s="34"/>
      <c r="R50" s="5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</sheetData>
  <mergeCells count="29">
    <mergeCell ref="B6:I6"/>
    <mergeCell ref="B2:R2"/>
    <mergeCell ref="B4:I5"/>
    <mergeCell ref="J4:L4"/>
    <mergeCell ref="M4:O4"/>
    <mergeCell ref="P4:R4"/>
    <mergeCell ref="B18:I18"/>
    <mergeCell ref="B7:I7"/>
    <mergeCell ref="B8:I8"/>
    <mergeCell ref="B9:I9"/>
    <mergeCell ref="B11:I11"/>
    <mergeCell ref="B12:I12"/>
    <mergeCell ref="B13:I13"/>
    <mergeCell ref="B14:I14"/>
    <mergeCell ref="B15:I15"/>
    <mergeCell ref="B16:I16"/>
    <mergeCell ref="B17:I17"/>
    <mergeCell ref="B30:I30"/>
    <mergeCell ref="B19:I19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</mergeCells>
  <phoneticPr fontId="2"/>
  <pageMargins left="0.51181102362204722" right="0.51181102362204722" top="0.55118110236220474" bottom="0.55118110236220474" header="0.31496062992125984" footer="0.31496062992125984"/>
  <pageSetup paperSize="9" scale="98" firstPageNumber="27" orientation="portrait" useFirstPageNumber="1" r:id="rId1"/>
  <headerFooter>
    <oddFooter>&amp;C&amp;"HGPｺﾞｼｯｸM,ﾒﾃﾞｨｳﾑ"&amp;10&amp;P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2022-07-26T01:11:26Z</cp:lastPrinted>
  <dcterms:created xsi:type="dcterms:W3CDTF">2018-01-30T04:18:58Z</dcterms:created>
  <dcterms:modified xsi:type="dcterms:W3CDTF">2022-07-26T01:11:40Z</dcterms:modified>
</cp:coreProperties>
</file>