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2022-8\"/>
    </mc:Choice>
  </mc:AlternateContent>
  <xr:revisionPtr revIDLastSave="0" documentId="8_{A7093912-2BF4-49C6-9E00-F7042611F4E4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T" sheetId="57" r:id="rId1"/>
    <sheet name="（T）" sheetId="55" r:id="rId2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1" i="55" l="1"/>
  <c r="O31" i="55"/>
  <c r="N31" i="55"/>
  <c r="M31" i="55"/>
  <c r="L31" i="55"/>
  <c r="K31" i="55"/>
  <c r="P16" i="55"/>
  <c r="O16" i="55"/>
  <c r="N16" i="55"/>
  <c r="M16" i="55"/>
  <c r="L16" i="55"/>
  <c r="K16" i="55"/>
  <c r="L27" i="55" l="1"/>
  <c r="K27" i="55"/>
  <c r="L26" i="55"/>
  <c r="K26" i="55"/>
  <c r="L25" i="55"/>
  <c r="K25" i="55"/>
</calcChain>
</file>

<file path=xl/sharedStrings.xml><?xml version="1.0" encoding="utf-8"?>
<sst xmlns="http://schemas.openxmlformats.org/spreadsheetml/2006/main" count="69" uniqueCount="31">
  <si>
    <t>人</t>
    <rPh sb="0" eb="1">
      <t>ヒト</t>
    </rPh>
    <phoneticPr fontId="2"/>
  </si>
  <si>
    <t>平成24年度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</si>
  <si>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</si>
  <si>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年度別</t>
    <rPh sb="0" eb="2">
      <t>ネンド</t>
    </rPh>
    <rPh sb="2" eb="3">
      <t>ベツ</t>
    </rPh>
    <phoneticPr fontId="2"/>
  </si>
  <si>
    <t>平成27年度</t>
    <rPh sb="0" eb="2">
      <t>ヘイセイ</t>
    </rPh>
    <rPh sb="4" eb="6">
      <t>ネンド</t>
    </rPh>
    <phoneticPr fontId="2"/>
  </si>
  <si>
    <t>療養給付等</t>
    <rPh sb="0" eb="2">
      <t>リョウヨウ</t>
    </rPh>
    <rPh sb="2" eb="4">
      <t>キュウフ</t>
    </rPh>
    <rPh sb="4" eb="5">
      <t>ナド</t>
    </rPh>
    <phoneticPr fontId="2"/>
  </si>
  <si>
    <t>療養費等</t>
    <rPh sb="0" eb="3">
      <t>リョウヨウヒ</t>
    </rPh>
    <rPh sb="3" eb="4">
      <t>ナド</t>
    </rPh>
    <phoneticPr fontId="2"/>
  </si>
  <si>
    <t>高額療養費</t>
    <rPh sb="0" eb="2">
      <t>コウガク</t>
    </rPh>
    <rPh sb="2" eb="5">
      <t>リョウヨウヒ</t>
    </rPh>
    <phoneticPr fontId="2"/>
  </si>
  <si>
    <t>件数</t>
    <rPh sb="0" eb="2">
      <t>ケンスウ</t>
    </rPh>
    <phoneticPr fontId="2"/>
  </si>
  <si>
    <t>費用額</t>
    <rPh sb="0" eb="2">
      <t>ヒヨウ</t>
    </rPh>
    <rPh sb="2" eb="3">
      <t>ガク</t>
    </rPh>
    <phoneticPr fontId="2"/>
  </si>
  <si>
    <t>診療費</t>
    <rPh sb="0" eb="3">
      <t>シンリョウヒ</t>
    </rPh>
    <phoneticPr fontId="2"/>
  </si>
  <si>
    <t>件数</t>
    <rPh sb="0" eb="1">
      <t>ケン</t>
    </rPh>
    <rPh sb="1" eb="2">
      <t>スウ</t>
    </rPh>
    <phoneticPr fontId="2"/>
  </si>
  <si>
    <t>千円</t>
    <rPh sb="0" eb="2">
      <t>センエン</t>
    </rPh>
    <phoneticPr fontId="2"/>
  </si>
  <si>
    <t>その他給付</t>
    <rPh sb="2" eb="3">
      <t>タ</t>
    </rPh>
    <rPh sb="3" eb="5">
      <t>キュウフ</t>
    </rPh>
    <phoneticPr fontId="2"/>
  </si>
  <si>
    <t>出産給付</t>
    <rPh sb="0" eb="2">
      <t>シュッサン</t>
    </rPh>
    <rPh sb="2" eb="4">
      <t>キュウフ</t>
    </rPh>
    <phoneticPr fontId="2"/>
  </si>
  <si>
    <t>葬祭給付</t>
    <rPh sb="0" eb="2">
      <t>ソウサイ</t>
    </rPh>
    <rPh sb="2" eb="4">
      <t>キュウフ</t>
    </rPh>
    <phoneticPr fontId="2"/>
  </si>
  <si>
    <t>6-4  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</si>
  <si>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</si>
  <si>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</si>
  <si>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</si>
  <si>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（各年度末現在）</t>
    <rPh sb="1" eb="2">
      <t>カク</t>
    </rPh>
    <rPh sb="2" eb="5">
      <t>ネンドマツ</t>
    </rPh>
    <phoneticPr fontId="2"/>
  </si>
  <si>
    <t>平成30年度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</si>
  <si>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</si>
  <si>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療育手帳</t>
    <rPh sb="0" eb="2">
      <t>リョウイク</t>
    </rPh>
    <rPh sb="2" eb="4">
      <t>テチョウ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</si>
  <si>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</si>
  <si>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件</t>
    <rPh sb="0" eb="1">
      <t>ケン</t>
    </rPh>
    <phoneticPr fontId="2"/>
  </si>
  <si>
    <t>出典:神奈川県福祉統計、神奈川県精神保健福祉センター所報</t>
    <rPh sb="0" eb="2">
      <t>シュッテン</t>
    </rPh>
    <rPh sb="3" eb="6">
      <t>カナガワ</t>
    </rPh>
    <rPh sb="6" eb="7">
      <t>ケン</t>
    </rPh>
    <rPh sb="7" eb="9">
      <t>フクシ</t>
    </rPh>
    <rPh sb="9" eb="11">
      <t>トウケイ</t>
    </rPh>
    <rPh sb="12" eb="15">
      <t>カナガワ</t>
    </rPh>
    <rPh sb="15" eb="16">
      <t>ケン</t>
    </rPh>
    <rPh sb="16" eb="18">
      <t>セイシン</t>
    </rPh>
    <rPh sb="18" eb="20">
      <t>ホケン</t>
    </rPh>
    <rPh sb="20" eb="22">
      <t>フクシ</t>
    </rPh>
    <rPh sb="26" eb="28">
      <t>ショホウ</t>
    </rPh>
    <phoneticPr fontId="2"/>
  </si>
  <si>
    <t>6-3  身体障害者手帳・療育手帳・精神障害者保健福祉手帳交付状況</t>
    <rPh sb="5" eb="7">
      <t>シンタイ</t>
    </rPh>
    <rPh sb="7" eb="10">
      <t>ショウガイシャ</t>
    </rPh>
    <rPh sb="10" eb="12">
      <t>テチョウ</t>
    </rPh>
    <rPh sb="13" eb="15">
      <t>リョウイク</t>
    </rPh>
    <rPh sb="15" eb="17">
      <t>テチョウ</t>
    </rPh>
    <rPh sb="18" eb="20">
      <t>セイシン</t>
    </rPh>
    <rPh sb="20" eb="23">
      <t>ショウガイシャ</t>
    </rPh>
    <rPh sb="23" eb="25">
      <t>ホケン</t>
    </rPh>
    <rPh sb="25" eb="27">
      <t>フクシ</t>
    </rPh>
    <rPh sb="27" eb="29">
      <t>テチョウ</t>
    </rPh>
    <rPh sb="29" eb="31">
      <t>コウフ</t>
    </rPh>
    <rPh sb="31" eb="33">
      <t>ジョウキョウ</t>
    </rPh>
    <phoneticPr fontId="2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</si>
  <si>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2"/>
  </si>
  <si>
    <t>平成31(令和元)年度</t>
    <rPh sb="0" eb="2">
      <t>ヘイセイ</t>
    </rPh>
    <rPh sb="5" eb="7">
      <t>レイワ</t>
    </rPh>
    <rPh sb="7" eb="8">
      <t>ガン</t>
    </rPh>
    <rPh sb="9" eb="11">
      <t>ネンド</t>
    </rPh>
    <phoneticPr fontId="2"/>
  </si>
  <si>
    <t>出典：神奈川県国民健康保険事業状況</t>
    <rPh sb="0" eb="2">
      <t>シュッテン</t>
    </rPh>
    <rPh sb="3" eb="7">
      <t>カナガワケン</t>
    </rPh>
    <rPh sb="7" eb="9">
      <t>コクミン</t>
    </rPh>
    <rPh sb="9" eb="11">
      <t>ケンコウ</t>
    </rPh>
    <rPh sb="11" eb="13">
      <t>ホケン</t>
    </rPh>
    <rPh sb="13" eb="15">
      <t>ジギョウ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</si>
</sst>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_);[Red]\(#,##0\)"/>
    <numFmt numFmtId="182" formatCode="#,##0.0;[Red]\-#,##0.0"/>
    <numFmt numFmtId="185" formatCode="0.00_);[Red]\(0.00\)"/>
    <numFmt numFmtId="188" formatCode="#,##0.00_);[Red]\(#,##0.00\)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1" fillId="0" borderId="0"/>
    <xf numFmtId="38" fontId="15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82" fontId="5" fillId="0" borderId="0" xfId="0" applyNumberFormat="1" applyFont="1" applyAlignment="1">
      <alignment horizontal="right" vertical="center"/>
    </xf>
    <xf numFmtId="38" fontId="4" fillId="0" borderId="0" xfId="1" applyFont="1">
      <alignment vertical="center"/>
    </xf>
    <xf numFmtId="0" fontId="13" fillId="0" borderId="0" xfId="0" applyFont="1" applyAlignment="1">
      <alignment vertical="top"/>
    </xf>
    <xf numFmtId="38" fontId="3" fillId="0" borderId="0" xfId="1" applyFont="1" applyAlignment="1">
      <alignment vertical="center"/>
    </xf>
    <xf numFmtId="38" fontId="7" fillId="0" borderId="1" xfId="1" applyFont="1" applyBorder="1" applyAlignment="1">
      <alignment horizontal="left" vertical="center"/>
    </xf>
    <xf numFmtId="38" fontId="9" fillId="0" borderId="19" xfId="1" applyFont="1" applyBorder="1">
      <alignment vertical="center"/>
    </xf>
    <xf numFmtId="38" fontId="9" fillId="0" borderId="20" xfId="1" applyFont="1" applyBorder="1">
      <alignment vertical="center"/>
    </xf>
    <xf numFmtId="38" fontId="9" fillId="0" borderId="1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16" xfId="1" applyFont="1" applyBorder="1">
      <alignment vertical="center"/>
    </xf>
    <xf numFmtId="38" fontId="9" fillId="0" borderId="7" xfId="1" applyFont="1" applyBorder="1">
      <alignment vertical="center"/>
    </xf>
    <xf numFmtId="178" fontId="17" fillId="0" borderId="0" xfId="1" quotePrefix="1" applyNumberFormat="1" applyFont="1" applyFill="1" applyBorder="1" applyAlignment="1">
      <alignment horizontal="right" vertical="center"/>
    </xf>
    <xf numFmtId="178" fontId="17" fillId="0" borderId="0" xfId="1" applyNumberFormat="1" applyFont="1" applyFill="1">
      <alignment vertical="center"/>
    </xf>
    <xf numFmtId="178" fontId="17" fillId="0" borderId="0" xfId="1" applyNumberFormat="1" applyFont="1" applyFill="1" applyBorder="1" applyAlignment="1">
      <alignment vertical="center"/>
    </xf>
    <xf numFmtId="178" fontId="17" fillId="0" borderId="0" xfId="1" applyNumberFormat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182" fontId="5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top"/>
    </xf>
    <xf numFmtId="0" fontId="0" fillId="2" borderId="0" xfId="0" applyFill="1">
      <alignment vertical="center"/>
    </xf>
    <xf numFmtId="38" fontId="4" fillId="2" borderId="0" xfId="1" applyFont="1" applyFill="1">
      <alignment vertical="center"/>
    </xf>
    <xf numFmtId="178" fontId="17" fillId="2" borderId="0" xfId="0" applyNumberFormat="1" applyFont="1" applyFill="1">
      <alignment vertical="center"/>
    </xf>
    <xf numFmtId="178" fontId="17" fillId="2" borderId="0" xfId="1" applyNumberFormat="1" applyFont="1" applyFill="1" applyBorder="1">
      <alignment vertical="center"/>
    </xf>
    <xf numFmtId="178" fontId="17" fillId="2" borderId="0" xfId="1" applyNumberFormat="1" applyFont="1" applyFill="1">
      <alignment vertical="center"/>
    </xf>
    <xf numFmtId="178" fontId="17" fillId="2" borderId="0" xfId="0" applyNumberFormat="1" applyFont="1" applyFill="1" applyAlignment="1">
      <alignment horizontal="right" vertical="center"/>
    </xf>
    <xf numFmtId="38" fontId="9" fillId="0" borderId="19" xfId="1" applyFont="1" applyFill="1" applyBorder="1">
      <alignment vertical="center"/>
    </xf>
    <xf numFmtId="38" fontId="6" fillId="0" borderId="5" xfId="1" applyFont="1" applyBorder="1" applyAlignment="1">
      <alignment horizontal="center" vertical="center"/>
    </xf>
    <xf numFmtId="178" fontId="17" fillId="0" borderId="0" xfId="0" applyNumberFormat="1" applyFont="1" applyFill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0" fontId="18" fillId="0" borderId="0" xfId="0" applyFont="1">
      <alignment vertical="center"/>
    </xf>
    <xf numFmtId="38" fontId="6" fillId="0" borderId="21" xfId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182" fontId="5" fillId="0" borderId="0" xfId="0" applyNumberFormat="1" applyFont="1" applyAlignment="1">
      <alignment horizontal="right" vertical="center"/>
    </xf>
    <xf numFmtId="38" fontId="13" fillId="0" borderId="8" xfId="1" applyFont="1" applyBorder="1" applyAlignment="1">
      <alignment horizontal="right" vertical="top"/>
    </xf>
    <xf numFmtId="38" fontId="13" fillId="0" borderId="18" xfId="1" applyFont="1" applyBorder="1" applyAlignment="1">
      <alignment horizontal="right" vertical="top"/>
    </xf>
    <xf numFmtId="38" fontId="13" fillId="0" borderId="14" xfId="1" applyFont="1" applyBorder="1" applyAlignment="1">
      <alignment horizontal="right" vertical="top"/>
    </xf>
    <xf numFmtId="38" fontId="4" fillId="0" borderId="0" xfId="1" applyFont="1">
      <alignment vertical="center"/>
    </xf>
    <xf numFmtId="185" fontId="16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38" fontId="9" fillId="0" borderId="15" xfId="1" applyFont="1" applyFill="1" applyBorder="1">
      <alignment vertical="center"/>
    </xf>
    <xf numFmtId="38" fontId="9" fillId="0" borderId="6" xfId="1" applyFont="1" applyFill="1" applyBorder="1">
      <alignment vertical="center"/>
    </xf>
    <xf numFmtId="0" fontId="13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38" fontId="9" fillId="0" borderId="33" xfId="1" applyFont="1" applyFill="1" applyBorder="1">
      <alignment vertical="center"/>
    </xf>
    <xf numFmtId="38" fontId="9" fillId="0" borderId="35" xfId="1" applyFont="1" applyFill="1" applyBorder="1">
      <alignment vertical="center"/>
    </xf>
    <xf numFmtId="38" fontId="9" fillId="0" borderId="34" xfId="1" applyFont="1" applyFill="1" applyBorder="1">
      <alignment vertical="center"/>
    </xf>
    <xf numFmtId="0" fontId="5" fillId="0" borderId="31" xfId="0" applyFont="1" applyBorder="1" applyAlignment="1">
      <alignment horizontal="distributed" vertical="distributed"/>
    </xf>
    <xf numFmtId="0" fontId="13" fillId="0" borderId="22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38" fontId="6" fillId="0" borderId="2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182" fontId="5" fillId="0" borderId="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left" vertical="top"/>
    </xf>
    <xf numFmtId="38" fontId="10" fillId="0" borderId="12" xfId="1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38" fontId="6" fillId="0" borderId="29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</cellXfs>
  <cellStyles count="8">
    <cellStyle name="桁区切り" xfId="1" builtinId="6"/>
    <cellStyle name="桁区切り 2" xfId="3" xr:uid="{00000000-0005-0000-0000-000003000000}"/>
    <cellStyle name="桁区切り 3" xfId="7" xr:uid="{00000000-0005-0000-0000-000004000000}"/>
    <cellStyle name="標準" xfId="0" builtinId="0"/>
    <cellStyle name="標準 2" xfId="4" xr:uid="{00000000-0005-0000-0000-000006000000}"/>
    <cellStyle name="標準 2 2" xfId="6" xr:uid="{00000000-0005-0000-0000-000007000000}"/>
    <cellStyle name="標準 3" xfId="2" xr:uid="{00000000-0005-0000-0000-000008000000}"/>
    <cellStyle name="標準 4" xfId="5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6</xdr:col>
          <xdr:colOff>133350</xdr:colOff>
          <xdr:row>53</xdr:row>
          <xdr:rowOff>28575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0000000-0008-0000-15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（T）'!$C$2:$P$33" spid="_x0000_s1755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0050" y="2933700"/>
              <a:ext cx="4676775" cy="5610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AA63"/>
  <sheetViews>
    <sheetView tabSelected="1" zoomScaleNormal="100" workbookViewId="0">
      <selection activeCell="H19" sqref="H19"/>
    </sheetView>
  </sheetViews>
  <sheetFormatPr defaultColWidth="2.625" defaultRowHeight="12"/>
  <cols>
    <col min="1" max="2" width="2.625" style="1"/>
    <col min="3" max="3" width="21.375" style="1" customWidth="1"/>
    <col min="4" max="6" width="12.75" style="8" customWidth="1"/>
    <col min="7" max="7" width="9.75" style="1" customWidth="1"/>
    <col min="8" max="9" width="8" style="1" customWidth="1"/>
    <col min="10" max="11" width="2.625" style="1"/>
    <col min="12" max="13" width="4.25" style="1" bestFit="1" customWidth="1"/>
    <col min="14" max="14" width="6.25" style="1" bestFit="1" customWidth="1"/>
    <col min="15" max="15" width="8.25" style="1" bestFit="1" customWidth="1"/>
    <col min="16" max="16" width="5.5" style="1" bestFit="1" customWidth="1"/>
    <col min="17" max="17" width="6.25" style="1" bestFit="1" customWidth="1"/>
    <col min="18" max="18" width="5.5" style="1" bestFit="1" customWidth="1"/>
    <col min="19" max="19" width="7" style="1" bestFit="1" customWidth="1"/>
    <col min="20" max="16384" width="2.625" style="1"/>
  </cols>
  <sheetData>
    <row r="1" spans="2:9" s="3" customFormat="1" ht="17.25">
      <c r="B1" s="4"/>
      <c r="C1" s="4"/>
      <c r="D1" s="10"/>
      <c r="E1" s="10"/>
      <c r="F1" s="10"/>
    </row>
    <row r="2" spans="2:9" ht="14.25">
      <c r="C2" s="69" t="s">
        <v>27</v>
      </c>
      <c r="D2" s="69"/>
      <c r="E2" s="69"/>
      <c r="F2" s="69"/>
      <c r="G2" s="69"/>
      <c r="H2" s="69"/>
      <c r="I2" s="69"/>
    </row>
    <row r="3" spans="2:9" ht="15" thickBot="1">
      <c r="C3" s="6"/>
      <c r="D3" s="11"/>
      <c r="E3" s="11"/>
      <c r="F3" s="7" t="s">
        <v>17</v>
      </c>
    </row>
    <row r="4" spans="2:9" ht="12.75" thickTop="1">
      <c r="C4" s="74" t="s">
        <v>3</v>
      </c>
      <c r="D4" s="70" t="s">
        <v>24</v>
      </c>
      <c r="E4" s="70" t="s">
        <v>23</v>
      </c>
      <c r="F4" s="72" t="s">
        <v>28</v>
      </c>
    </row>
    <row r="5" spans="2:9">
      <c r="C5" s="75"/>
      <c r="D5" s="71"/>
      <c r="E5" s="71"/>
      <c r="F5" s="73"/>
    </row>
    <row r="6" spans="2:9" s="9" customFormat="1" ht="9">
      <c r="C6" s="48"/>
      <c r="D6" s="42" t="s">
        <v>0</v>
      </c>
      <c r="E6" s="42" t="s">
        <v>25</v>
      </c>
      <c r="F6" s="40" t="s">
        <v>25</v>
      </c>
    </row>
    <row r="7" spans="2:9" ht="15.75" customHeight="1">
      <c r="C7" s="54" t="s">
        <v>22</v>
      </c>
      <c r="D7" s="52">
        <v>581</v>
      </c>
      <c r="E7" s="52">
        <v>144</v>
      </c>
      <c r="F7" s="53">
        <v>91</v>
      </c>
    </row>
    <row r="8" spans="2:9" ht="15.75" customHeight="1">
      <c r="C8" s="50"/>
      <c r="D8" s="14"/>
      <c r="E8" s="14"/>
      <c r="F8" s="15"/>
      <c r="H8" s="2"/>
    </row>
    <row r="9" spans="2:9" ht="15.75" customHeight="1">
      <c r="C9" s="50" t="s">
        <v>2</v>
      </c>
      <c r="D9" s="14">
        <v>557</v>
      </c>
      <c r="E9" s="14">
        <v>105</v>
      </c>
      <c r="F9" s="15">
        <v>52</v>
      </c>
    </row>
    <row r="10" spans="2:9" ht="15.75" customHeight="1">
      <c r="C10" s="50" t="s">
        <v>4</v>
      </c>
      <c r="D10" s="14">
        <v>575</v>
      </c>
      <c r="E10" s="14">
        <v>110</v>
      </c>
      <c r="F10" s="15">
        <v>67</v>
      </c>
    </row>
    <row r="11" spans="2:9" ht="15.75" customHeight="1">
      <c r="C11" s="50" t="s">
        <v>18</v>
      </c>
      <c r="D11" s="14">
        <v>577</v>
      </c>
      <c r="E11" s="14">
        <v>120</v>
      </c>
      <c r="F11" s="15">
        <v>68</v>
      </c>
    </row>
    <row r="12" spans="2:9" ht="15.75" customHeight="1">
      <c r="C12" s="50" t="s">
        <v>19</v>
      </c>
      <c r="D12" s="14">
        <v>561</v>
      </c>
      <c r="E12" s="14">
        <v>126</v>
      </c>
      <c r="F12" s="15">
        <v>76</v>
      </c>
    </row>
    <row r="13" spans="2:9" ht="15.75" customHeight="1">
      <c r="C13" s="50" t="s">
        <v>21</v>
      </c>
      <c r="D13" s="14">
        <v>571</v>
      </c>
      <c r="E13" s="14">
        <v>128</v>
      </c>
      <c r="F13" s="15">
        <v>89</v>
      </c>
    </row>
    <row r="14" spans="2:9" s="45" customFormat="1" ht="15.75" customHeight="1">
      <c r="C14" s="50" t="s">
        <v>29</v>
      </c>
      <c r="D14" s="46">
        <v>590</v>
      </c>
      <c r="E14" s="46">
        <v>132</v>
      </c>
      <c r="F14" s="47">
        <v>91</v>
      </c>
    </row>
    <row r="15" spans="2:9" ht="15.75" customHeight="1" thickBot="1">
      <c r="C15" s="49"/>
      <c r="D15" s="16"/>
      <c r="E15" s="16"/>
      <c r="F15" s="17"/>
    </row>
    <row r="16" spans="2:9" ht="14.25" customHeight="1" thickTop="1">
      <c r="C16" s="68" t="s">
        <v>26</v>
      </c>
      <c r="D16" s="68"/>
      <c r="E16" s="68"/>
      <c r="F16" s="68"/>
    </row>
    <row r="33" spans="4:27">
      <c r="J33" s="35"/>
      <c r="K33" s="35"/>
      <c r="L33" s="35"/>
      <c r="M33" s="35"/>
      <c r="N33" s="35"/>
      <c r="O33" s="35"/>
    </row>
    <row r="42" spans="4:27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4:27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4:27" ht="15.75" customHeight="1">
      <c r="D44" s="1"/>
      <c r="E44" s="1"/>
      <c r="F44" s="1"/>
      <c r="H44" s="5"/>
      <c r="I44" s="5"/>
      <c r="J44" s="5"/>
      <c r="K44" s="5"/>
      <c r="L44" s="5"/>
      <c r="M44" s="5"/>
      <c r="N44" s="18"/>
      <c r="O44" s="18"/>
      <c r="P44" s="33"/>
      <c r="Q44" s="33"/>
      <c r="R44" s="33"/>
      <c r="S44" s="33"/>
      <c r="T44" s="5"/>
      <c r="U44" s="5"/>
      <c r="V44" s="5"/>
      <c r="W44" s="5"/>
      <c r="X44" s="5"/>
      <c r="Y44" s="5"/>
      <c r="Z44" s="5"/>
      <c r="AA44" s="5"/>
    </row>
    <row r="45" spans="4:27" ht="15.75" customHeight="1">
      <c r="D45" s="1"/>
      <c r="E45" s="1"/>
      <c r="F45" s="1"/>
      <c r="H45" s="5"/>
      <c r="I45" s="5"/>
      <c r="J45" s="5"/>
      <c r="K45" s="5"/>
      <c r="L45" s="5"/>
      <c r="M45" s="5"/>
      <c r="N45" s="18"/>
      <c r="O45" s="18"/>
      <c r="P45" s="21"/>
      <c r="Q45" s="21"/>
      <c r="R45" s="21"/>
      <c r="S45" s="21"/>
      <c r="T45" s="5"/>
      <c r="U45" s="5"/>
      <c r="V45" s="5"/>
      <c r="W45" s="5"/>
      <c r="X45" s="5"/>
      <c r="Y45" s="5"/>
      <c r="Z45" s="5"/>
      <c r="AA45" s="5"/>
    </row>
    <row r="46" spans="4:27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4:27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4:27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34"/>
      <c r="Y48" s="34"/>
      <c r="Z48" s="34"/>
      <c r="AA48" s="34"/>
    </row>
    <row r="49" spans="4:27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4:27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4:27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4:27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63" spans="4:27" ht="15.75" customHeight="1">
      <c r="D63" s="1"/>
      <c r="E63" s="1"/>
      <c r="F63" s="1"/>
      <c r="N63" s="19"/>
      <c r="O63" s="20"/>
      <c r="P63" s="20"/>
      <c r="Q63" s="21"/>
      <c r="R63" s="19"/>
      <c r="S63" s="19"/>
    </row>
  </sheetData>
  <mergeCells count="6">
    <mergeCell ref="C16:F16"/>
    <mergeCell ref="C2:I2"/>
    <mergeCell ref="D4:D5"/>
    <mergeCell ref="E4:E5"/>
    <mergeCell ref="F4:F5"/>
    <mergeCell ref="C4:C5"/>
  </mergeCells>
  <phoneticPr fontId="2"/>
  <pageMargins left="0.51181102362204722" right="0.51181102362204722" top="0.55118110236220474" bottom="0.55118110236220474" header="0.31496062992125984" footer="0.31496062992125984"/>
  <pageSetup paperSize="9" firstPageNumber="32" orientation="portrait" useFirstPageNumber="1" r:id="rId1"/>
  <headerFooter>
    <oddFooter>&amp;C&amp;"HGPｺﾞｼｯｸM,ﾒﾃﾞｨｳﾑ"&amp;10
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C2:Z34"/>
  <sheetViews>
    <sheetView showGridLines="0" workbookViewId="0">
      <selection activeCell="P34" sqref="P34"/>
    </sheetView>
  </sheetViews>
  <sheetFormatPr defaultRowHeight="13.5" outlineLevelRow="1"/>
  <cols>
    <col min="1" max="2" width="2.5" style="25" customWidth="1"/>
    <col min="3" max="10" width="1.75" style="25" customWidth="1"/>
    <col min="11" max="16" width="7.875" style="25" customWidth="1"/>
    <col min="17" max="16384" width="9" style="25"/>
  </cols>
  <sheetData>
    <row r="2" spans="3:16" s="22" customFormat="1" ht="15.75" customHeight="1">
      <c r="C2" s="78" t="s">
        <v>16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1"/>
      <c r="O2" s="1"/>
      <c r="P2" s="1"/>
    </row>
    <row r="3" spans="3:16" s="22" customFormat="1" ht="15.75" customHeight="1" thickBot="1">
      <c r="C3" s="6"/>
      <c r="D3" s="6"/>
      <c r="E3" s="6"/>
      <c r="F3" s="6"/>
      <c r="G3" s="6"/>
      <c r="H3" s="6"/>
      <c r="I3" s="6"/>
      <c r="J3" s="6"/>
      <c r="K3" s="11"/>
      <c r="L3" s="11"/>
      <c r="M3" s="11"/>
      <c r="N3" s="1"/>
      <c r="O3" s="1"/>
      <c r="P3" s="44" t="s">
        <v>20</v>
      </c>
    </row>
    <row r="4" spans="3:16" s="22" customFormat="1" ht="15.75" customHeight="1" thickTop="1">
      <c r="C4" s="56" t="s">
        <v>3</v>
      </c>
      <c r="D4" s="56"/>
      <c r="E4" s="56"/>
      <c r="F4" s="56"/>
      <c r="G4" s="56"/>
      <c r="H4" s="56"/>
      <c r="I4" s="56"/>
      <c r="J4" s="57"/>
      <c r="K4" s="76" t="s">
        <v>5</v>
      </c>
      <c r="L4" s="77"/>
      <c r="M4" s="67" t="s">
        <v>6</v>
      </c>
      <c r="N4" s="77"/>
      <c r="O4" s="67" t="s">
        <v>7</v>
      </c>
      <c r="P4" s="66"/>
    </row>
    <row r="5" spans="3:16" s="22" customFormat="1" ht="15.75" customHeight="1">
      <c r="C5" s="61"/>
      <c r="D5" s="61"/>
      <c r="E5" s="61"/>
      <c r="F5" s="61"/>
      <c r="G5" s="61"/>
      <c r="H5" s="61"/>
      <c r="I5" s="61"/>
      <c r="J5" s="58"/>
      <c r="K5" s="81" t="s">
        <v>8</v>
      </c>
      <c r="L5" s="83" t="s">
        <v>9</v>
      </c>
      <c r="M5" s="85" t="s">
        <v>10</v>
      </c>
      <c r="N5" s="86"/>
      <c r="O5" s="83" t="s">
        <v>11</v>
      </c>
      <c r="P5" s="85" t="s">
        <v>9</v>
      </c>
    </row>
    <row r="6" spans="3:16" s="22" customFormat="1" ht="15.75" customHeight="1">
      <c r="C6" s="59"/>
      <c r="D6" s="59"/>
      <c r="E6" s="59"/>
      <c r="F6" s="59"/>
      <c r="G6" s="59"/>
      <c r="H6" s="59"/>
      <c r="I6" s="59"/>
      <c r="J6" s="62"/>
      <c r="K6" s="82"/>
      <c r="L6" s="84"/>
      <c r="M6" s="36" t="s">
        <v>8</v>
      </c>
      <c r="N6" s="36" t="s">
        <v>9</v>
      </c>
      <c r="O6" s="84"/>
      <c r="P6" s="87"/>
    </row>
    <row r="7" spans="3:16" s="24" customFormat="1" ht="15.75" customHeight="1">
      <c r="C7" s="60"/>
      <c r="D7" s="60"/>
      <c r="E7" s="60"/>
      <c r="F7" s="60"/>
      <c r="G7" s="60"/>
      <c r="H7" s="60"/>
      <c r="I7" s="60"/>
      <c r="J7" s="55"/>
      <c r="K7" s="41" t="s">
        <v>25</v>
      </c>
      <c r="L7" s="42" t="s">
        <v>12</v>
      </c>
      <c r="M7" s="42" t="s">
        <v>25</v>
      </c>
      <c r="N7" s="42" t="s">
        <v>12</v>
      </c>
      <c r="O7" s="42" t="s">
        <v>25</v>
      </c>
      <c r="P7" s="40" t="s">
        <v>12</v>
      </c>
    </row>
    <row r="8" spans="3:16" s="22" customFormat="1" ht="15.75" customHeight="1">
      <c r="C8" s="79" t="s">
        <v>22</v>
      </c>
      <c r="D8" s="79"/>
      <c r="E8" s="79"/>
      <c r="F8" s="79"/>
      <c r="G8" s="79"/>
      <c r="H8" s="79"/>
      <c r="I8" s="79"/>
      <c r="J8" s="80"/>
      <c r="K8" s="51">
        <v>54225</v>
      </c>
      <c r="L8" s="52">
        <v>1206640</v>
      </c>
      <c r="M8" s="52">
        <v>785</v>
      </c>
      <c r="N8" s="52">
        <v>9206</v>
      </c>
      <c r="O8" s="52">
        <v>2057</v>
      </c>
      <c r="P8" s="53">
        <v>128162</v>
      </c>
    </row>
    <row r="9" spans="3:16" s="22" customFormat="1" ht="15.75" customHeight="1">
      <c r="C9" s="37"/>
      <c r="D9" s="37"/>
      <c r="E9" s="37"/>
      <c r="F9" s="37"/>
      <c r="G9" s="37"/>
      <c r="H9" s="37"/>
      <c r="I9" s="37"/>
      <c r="J9" s="38"/>
      <c r="K9" s="12"/>
      <c r="L9" s="14"/>
      <c r="M9" s="14"/>
      <c r="N9" s="14"/>
      <c r="O9" s="14"/>
      <c r="P9" s="15"/>
    </row>
    <row r="10" spans="3:16" s="22" customFormat="1" ht="15.75" hidden="1" customHeight="1" outlineLevel="1">
      <c r="C10" s="64" t="s">
        <v>1</v>
      </c>
      <c r="D10" s="64"/>
      <c r="E10" s="64"/>
      <c r="F10" s="64"/>
      <c r="G10" s="64"/>
      <c r="H10" s="64"/>
      <c r="I10" s="64"/>
      <c r="J10" s="65"/>
      <c r="K10" s="12">
        <v>69973</v>
      </c>
      <c r="L10" s="14">
        <v>1298362</v>
      </c>
      <c r="M10" s="14">
        <v>896</v>
      </c>
      <c r="N10" s="14">
        <v>9614</v>
      </c>
      <c r="O10" s="14">
        <v>1617</v>
      </c>
      <c r="P10" s="15">
        <v>103443</v>
      </c>
    </row>
    <row r="11" spans="3:16" s="22" customFormat="1" ht="15.75" customHeight="1" collapsed="1">
      <c r="C11" s="64" t="s">
        <v>2</v>
      </c>
      <c r="D11" s="64"/>
      <c r="E11" s="64"/>
      <c r="F11" s="64"/>
      <c r="G11" s="64"/>
      <c r="H11" s="64"/>
      <c r="I11" s="64"/>
      <c r="J11" s="65"/>
      <c r="K11" s="12">
        <v>71373</v>
      </c>
      <c r="L11" s="14">
        <v>1271201</v>
      </c>
      <c r="M11" s="14">
        <v>1063</v>
      </c>
      <c r="N11" s="14">
        <v>11914</v>
      </c>
      <c r="O11" s="14">
        <v>1775</v>
      </c>
      <c r="P11" s="15">
        <v>95743</v>
      </c>
    </row>
    <row r="12" spans="3:16" s="22" customFormat="1" ht="15.75" customHeight="1">
      <c r="C12" s="64" t="s">
        <v>4</v>
      </c>
      <c r="D12" s="64"/>
      <c r="E12" s="64"/>
      <c r="F12" s="64"/>
      <c r="G12" s="64"/>
      <c r="H12" s="64"/>
      <c r="I12" s="64"/>
      <c r="J12" s="65"/>
      <c r="K12" s="12">
        <v>70852</v>
      </c>
      <c r="L12" s="14">
        <v>1295600</v>
      </c>
      <c r="M12" s="14">
        <v>1366</v>
      </c>
      <c r="N12" s="14">
        <v>14211</v>
      </c>
      <c r="O12" s="14">
        <v>1996</v>
      </c>
      <c r="P12" s="15">
        <v>102862</v>
      </c>
    </row>
    <row r="13" spans="3:16" s="22" customFormat="1" ht="15.75" customHeight="1">
      <c r="C13" s="64" t="s">
        <v>18</v>
      </c>
      <c r="D13" s="64"/>
      <c r="E13" s="64"/>
      <c r="F13" s="64"/>
      <c r="G13" s="64"/>
      <c r="H13" s="64"/>
      <c r="I13" s="64"/>
      <c r="J13" s="65"/>
      <c r="K13" s="12">
        <v>69431</v>
      </c>
      <c r="L13" s="14">
        <v>1418649</v>
      </c>
      <c r="M13" s="14">
        <v>1264</v>
      </c>
      <c r="N13" s="14">
        <v>13639</v>
      </c>
      <c r="O13" s="14">
        <v>2104</v>
      </c>
      <c r="P13" s="15">
        <v>138965</v>
      </c>
    </row>
    <row r="14" spans="3:16" s="22" customFormat="1" ht="15.75" customHeight="1">
      <c r="C14" s="64" t="s">
        <v>19</v>
      </c>
      <c r="D14" s="64"/>
      <c r="E14" s="64"/>
      <c r="F14" s="64"/>
      <c r="G14" s="64"/>
      <c r="H14" s="64"/>
      <c r="I14" s="64"/>
      <c r="J14" s="65"/>
      <c r="K14" s="12">
        <v>64663</v>
      </c>
      <c r="L14" s="14">
        <v>1378610</v>
      </c>
      <c r="M14" s="14">
        <v>1292</v>
      </c>
      <c r="N14" s="14">
        <v>14573</v>
      </c>
      <c r="O14" s="14">
        <v>2216</v>
      </c>
      <c r="P14" s="15">
        <v>136602</v>
      </c>
    </row>
    <row r="15" spans="3:16" s="22" customFormat="1" ht="15.75" customHeight="1">
      <c r="C15" s="64" t="s">
        <v>21</v>
      </c>
      <c r="D15" s="64"/>
      <c r="E15" s="64"/>
      <c r="F15" s="64"/>
      <c r="G15" s="64"/>
      <c r="H15" s="64"/>
      <c r="I15" s="64"/>
      <c r="J15" s="65"/>
      <c r="K15" s="12">
        <v>61784</v>
      </c>
      <c r="L15" s="14">
        <v>1281188</v>
      </c>
      <c r="M15" s="14">
        <v>1114</v>
      </c>
      <c r="N15" s="14">
        <v>13353</v>
      </c>
      <c r="O15" s="14">
        <v>2195</v>
      </c>
      <c r="P15" s="15">
        <v>132283</v>
      </c>
    </row>
    <row r="16" spans="3:16" s="22" customFormat="1" ht="15.75" customHeight="1">
      <c r="C16" s="64" t="s">
        <v>29</v>
      </c>
      <c r="D16" s="64"/>
      <c r="E16" s="64"/>
      <c r="F16" s="64"/>
      <c r="G16" s="64"/>
      <c r="H16" s="64"/>
      <c r="I16" s="64"/>
      <c r="J16" s="65"/>
      <c r="K16" s="31">
        <f>59702+205</f>
        <v>59907</v>
      </c>
      <c r="L16" s="46">
        <f>1300335+11490</f>
        <v>1311825</v>
      </c>
      <c r="M16" s="46">
        <f>842+9</f>
        <v>851</v>
      </c>
      <c r="N16" s="46">
        <f>10590+70</f>
        <v>10660</v>
      </c>
      <c r="O16" s="46">
        <f>2170+22</f>
        <v>2192</v>
      </c>
      <c r="P16" s="47">
        <f>136946+1989</f>
        <v>138935</v>
      </c>
    </row>
    <row r="17" spans="3:26" s="22" customFormat="1" ht="15.75" customHeight="1" thickBot="1">
      <c r="C17" s="63"/>
      <c r="D17" s="63"/>
      <c r="E17" s="63"/>
      <c r="F17" s="63"/>
      <c r="G17" s="63"/>
      <c r="H17" s="63"/>
      <c r="I17" s="63"/>
      <c r="J17" s="63"/>
      <c r="K17" s="13"/>
      <c r="L17" s="16"/>
      <c r="M17" s="16"/>
      <c r="N17" s="16"/>
      <c r="O17" s="16"/>
      <c r="P17" s="17"/>
      <c r="U17" s="29"/>
      <c r="V17" s="29"/>
      <c r="W17" s="29"/>
      <c r="X17" s="29"/>
      <c r="Y17" s="29"/>
      <c r="Z17" s="29"/>
    </row>
    <row r="18" spans="3:26" s="22" customFormat="1" ht="15.75" customHeight="1" thickTop="1" thickBot="1">
      <c r="C18" s="1"/>
      <c r="D18" s="1"/>
      <c r="E18" s="1"/>
      <c r="F18" s="1"/>
      <c r="G18" s="1"/>
      <c r="H18" s="1"/>
      <c r="I18" s="1"/>
      <c r="J18" s="1"/>
      <c r="K18" s="43"/>
      <c r="L18" s="43"/>
      <c r="M18" s="43"/>
      <c r="N18" s="1"/>
      <c r="O18" s="1"/>
      <c r="P18" s="1"/>
      <c r="U18" s="29"/>
      <c r="V18" s="29"/>
      <c r="W18" s="29"/>
      <c r="X18" s="29"/>
      <c r="Y18" s="29"/>
      <c r="Z18" s="29"/>
    </row>
    <row r="19" spans="3:26" s="22" customFormat="1" ht="15.75" customHeight="1" thickTop="1">
      <c r="C19" s="56" t="s">
        <v>3</v>
      </c>
      <c r="D19" s="56"/>
      <c r="E19" s="56"/>
      <c r="F19" s="56"/>
      <c r="G19" s="56"/>
      <c r="H19" s="56"/>
      <c r="I19" s="56"/>
      <c r="J19" s="57"/>
      <c r="K19" s="76" t="s">
        <v>13</v>
      </c>
      <c r="L19" s="66"/>
      <c r="M19" s="66"/>
      <c r="N19" s="66"/>
      <c r="O19" s="66"/>
      <c r="P19" s="66"/>
      <c r="U19" s="27"/>
      <c r="V19" s="27"/>
      <c r="W19" s="27"/>
      <c r="X19" s="27"/>
      <c r="Y19" s="27"/>
      <c r="Z19" s="27"/>
    </row>
    <row r="20" spans="3:26" s="22" customFormat="1" ht="15.75" customHeight="1">
      <c r="C20" s="61"/>
      <c r="D20" s="61"/>
      <c r="E20" s="61"/>
      <c r="F20" s="61"/>
      <c r="G20" s="61"/>
      <c r="H20" s="61"/>
      <c r="I20" s="61"/>
      <c r="J20" s="58"/>
      <c r="K20" s="88" t="s">
        <v>8</v>
      </c>
      <c r="L20" s="89" t="s">
        <v>9</v>
      </c>
      <c r="M20" s="85" t="s">
        <v>14</v>
      </c>
      <c r="N20" s="86"/>
      <c r="O20" s="85" t="s">
        <v>15</v>
      </c>
      <c r="P20" s="90"/>
      <c r="U20" s="28"/>
      <c r="V20" s="28"/>
      <c r="W20" s="28"/>
      <c r="X20" s="28"/>
      <c r="Y20" s="28"/>
      <c r="Z20" s="28"/>
    </row>
    <row r="21" spans="3:26" s="22" customFormat="1" ht="15.75" customHeight="1">
      <c r="C21" s="59"/>
      <c r="D21" s="59"/>
      <c r="E21" s="59"/>
      <c r="F21" s="59"/>
      <c r="G21" s="59"/>
      <c r="H21" s="59"/>
      <c r="I21" s="59"/>
      <c r="J21" s="62"/>
      <c r="K21" s="82"/>
      <c r="L21" s="84"/>
      <c r="M21" s="36" t="s">
        <v>8</v>
      </c>
      <c r="N21" s="36" t="s">
        <v>9</v>
      </c>
      <c r="O21" s="36" t="s">
        <v>8</v>
      </c>
      <c r="P21" s="32" t="s">
        <v>9</v>
      </c>
    </row>
    <row r="22" spans="3:26" s="24" customFormat="1" ht="15.75" customHeight="1">
      <c r="C22" s="60"/>
      <c r="D22" s="60"/>
      <c r="E22" s="60"/>
      <c r="F22" s="60"/>
      <c r="G22" s="60"/>
      <c r="H22" s="60"/>
      <c r="I22" s="60"/>
      <c r="J22" s="55"/>
      <c r="K22" s="41" t="s">
        <v>25</v>
      </c>
      <c r="L22" s="42" t="s">
        <v>12</v>
      </c>
      <c r="M22" s="42" t="s">
        <v>25</v>
      </c>
      <c r="N22" s="42" t="s">
        <v>12</v>
      </c>
      <c r="O22" s="42" t="s">
        <v>25</v>
      </c>
      <c r="P22" s="40" t="s">
        <v>12</v>
      </c>
    </row>
    <row r="23" spans="3:26" s="22" customFormat="1" ht="15.75" customHeight="1">
      <c r="C23" s="79" t="s">
        <v>22</v>
      </c>
      <c r="D23" s="79"/>
      <c r="E23" s="79"/>
      <c r="F23" s="79"/>
      <c r="G23" s="79"/>
      <c r="H23" s="79"/>
      <c r="I23" s="79"/>
      <c r="J23" s="80"/>
      <c r="K23" s="51">
        <v>44</v>
      </c>
      <c r="L23" s="52">
        <v>5126</v>
      </c>
      <c r="M23" s="52">
        <v>8</v>
      </c>
      <c r="N23" s="52">
        <v>3326</v>
      </c>
      <c r="O23" s="52">
        <v>36</v>
      </c>
      <c r="P23" s="53">
        <v>1800</v>
      </c>
    </row>
    <row r="24" spans="3:26" s="22" customFormat="1" ht="15.75" customHeight="1">
      <c r="C24" s="37"/>
      <c r="D24" s="37"/>
      <c r="E24" s="37"/>
      <c r="F24" s="37"/>
      <c r="G24" s="37"/>
      <c r="H24" s="37"/>
      <c r="I24" s="37"/>
      <c r="J24" s="38"/>
      <c r="K24" s="12"/>
      <c r="L24" s="14"/>
      <c r="M24" s="14"/>
      <c r="N24" s="14"/>
      <c r="O24" s="14"/>
      <c r="P24" s="15"/>
    </row>
    <row r="25" spans="3:26" s="22" customFormat="1" ht="15.75" hidden="1" customHeight="1" outlineLevel="1">
      <c r="C25" s="64" t="s">
        <v>1</v>
      </c>
      <c r="D25" s="64"/>
      <c r="E25" s="64"/>
      <c r="F25" s="64"/>
      <c r="G25" s="64"/>
      <c r="H25" s="64"/>
      <c r="I25" s="64"/>
      <c r="J25" s="65"/>
      <c r="K25" s="12">
        <f t="shared" ref="K25:L27" si="0">M25+O25</f>
        <v>40</v>
      </c>
      <c r="L25" s="14">
        <f t="shared" si="0"/>
        <v>9770</v>
      </c>
      <c r="M25" s="14">
        <v>20</v>
      </c>
      <c r="N25" s="14">
        <v>8370</v>
      </c>
      <c r="O25" s="14">
        <v>20</v>
      </c>
      <c r="P25" s="15">
        <v>1400</v>
      </c>
    </row>
    <row r="26" spans="3:26" s="22" customFormat="1" ht="15.75" customHeight="1" collapsed="1">
      <c r="C26" s="64" t="s">
        <v>2</v>
      </c>
      <c r="D26" s="64"/>
      <c r="E26" s="64"/>
      <c r="F26" s="64"/>
      <c r="G26" s="64"/>
      <c r="H26" s="64"/>
      <c r="I26" s="64"/>
      <c r="J26" s="65"/>
      <c r="K26" s="12">
        <f t="shared" si="0"/>
        <v>36</v>
      </c>
      <c r="L26" s="14">
        <f t="shared" si="0"/>
        <v>6360</v>
      </c>
      <c r="M26" s="14">
        <v>11</v>
      </c>
      <c r="N26" s="14">
        <v>4610</v>
      </c>
      <c r="O26" s="14">
        <v>25</v>
      </c>
      <c r="P26" s="15">
        <v>1750</v>
      </c>
    </row>
    <row r="27" spans="3:26" s="22" customFormat="1" ht="15.75" customHeight="1">
      <c r="C27" s="64" t="s">
        <v>4</v>
      </c>
      <c r="D27" s="64"/>
      <c r="E27" s="64"/>
      <c r="F27" s="64"/>
      <c r="G27" s="64"/>
      <c r="H27" s="64"/>
      <c r="I27" s="64"/>
      <c r="J27" s="65"/>
      <c r="K27" s="12">
        <f t="shared" si="0"/>
        <v>30</v>
      </c>
      <c r="L27" s="14">
        <f t="shared" si="0"/>
        <v>6958</v>
      </c>
      <c r="M27" s="14">
        <v>14</v>
      </c>
      <c r="N27" s="14">
        <v>5838</v>
      </c>
      <c r="O27" s="14">
        <v>16</v>
      </c>
      <c r="P27" s="15">
        <v>1120</v>
      </c>
    </row>
    <row r="28" spans="3:26" s="22" customFormat="1" ht="15.75" customHeight="1">
      <c r="C28" s="64" t="s">
        <v>18</v>
      </c>
      <c r="D28" s="64"/>
      <c r="E28" s="64"/>
      <c r="F28" s="64"/>
      <c r="G28" s="64"/>
      <c r="H28" s="64"/>
      <c r="I28" s="64"/>
      <c r="J28" s="65"/>
      <c r="K28" s="12">
        <v>42</v>
      </c>
      <c r="L28" s="14">
        <v>8524</v>
      </c>
      <c r="M28" s="14">
        <v>16</v>
      </c>
      <c r="N28" s="14">
        <v>6704</v>
      </c>
      <c r="O28" s="14">
        <v>26</v>
      </c>
      <c r="P28" s="15">
        <v>1820</v>
      </c>
    </row>
    <row r="29" spans="3:26" s="22" customFormat="1" ht="15.75" customHeight="1">
      <c r="C29" s="64" t="s">
        <v>19</v>
      </c>
      <c r="D29" s="64"/>
      <c r="E29" s="64"/>
      <c r="F29" s="64"/>
      <c r="G29" s="64"/>
      <c r="H29" s="64"/>
      <c r="I29" s="64"/>
      <c r="J29" s="65"/>
      <c r="K29" s="12">
        <v>52</v>
      </c>
      <c r="L29" s="14">
        <v>9560</v>
      </c>
      <c r="M29" s="14">
        <v>17</v>
      </c>
      <c r="N29" s="14">
        <v>7110</v>
      </c>
      <c r="O29" s="14">
        <v>35</v>
      </c>
      <c r="P29" s="15">
        <v>2450</v>
      </c>
    </row>
    <row r="30" spans="3:26" s="22" customFormat="1" ht="15.75" customHeight="1">
      <c r="C30" s="64" t="s">
        <v>21</v>
      </c>
      <c r="D30" s="64"/>
      <c r="E30" s="64"/>
      <c r="F30" s="64"/>
      <c r="G30" s="64"/>
      <c r="H30" s="64"/>
      <c r="I30" s="64"/>
      <c r="J30" s="65"/>
      <c r="K30" s="12">
        <v>37</v>
      </c>
      <c r="L30" s="14">
        <v>6790</v>
      </c>
      <c r="M30" s="14">
        <v>12</v>
      </c>
      <c r="N30" s="14">
        <v>5040</v>
      </c>
      <c r="O30" s="14">
        <v>25</v>
      </c>
      <c r="P30" s="15">
        <v>1750</v>
      </c>
    </row>
    <row r="31" spans="3:26" s="22" customFormat="1" ht="15.75" customHeight="1">
      <c r="C31" s="64" t="s">
        <v>29</v>
      </c>
      <c r="D31" s="64"/>
      <c r="E31" s="64"/>
      <c r="F31" s="64"/>
      <c r="G31" s="64"/>
      <c r="H31" s="64"/>
      <c r="I31" s="64"/>
      <c r="J31" s="65"/>
      <c r="K31" s="31">
        <f>38</f>
        <v>38</v>
      </c>
      <c r="L31" s="46">
        <f>6894</f>
        <v>6894</v>
      </c>
      <c r="M31" s="46">
        <f>13</f>
        <v>13</v>
      </c>
      <c r="N31" s="46">
        <f>5444</f>
        <v>5444</v>
      </c>
      <c r="O31" s="46">
        <f>25</f>
        <v>25</v>
      </c>
      <c r="P31" s="47">
        <f>1450</f>
        <v>1450</v>
      </c>
    </row>
    <row r="32" spans="3:26" s="22" customFormat="1" ht="15.75" customHeight="1" thickBot="1">
      <c r="C32" s="63"/>
      <c r="D32" s="63"/>
      <c r="E32" s="63"/>
      <c r="F32" s="63"/>
      <c r="G32" s="63"/>
      <c r="H32" s="63"/>
      <c r="I32" s="63"/>
      <c r="J32" s="63"/>
      <c r="K32" s="13"/>
      <c r="L32" s="16"/>
      <c r="M32" s="16"/>
      <c r="N32" s="16"/>
      <c r="O32" s="16"/>
      <c r="P32" s="17"/>
      <c r="U32" s="30"/>
      <c r="V32" s="30"/>
      <c r="W32" s="27"/>
      <c r="X32" s="27"/>
      <c r="Y32" s="27"/>
      <c r="Z32" s="27"/>
    </row>
    <row r="33" spans="3:26" s="22" customFormat="1" ht="15.75" customHeight="1" thickTop="1">
      <c r="C33" s="1"/>
      <c r="D33" s="1"/>
      <c r="E33" s="1"/>
      <c r="F33" s="1"/>
      <c r="G33" s="1"/>
      <c r="H33" s="1"/>
      <c r="I33" s="1"/>
      <c r="J33" s="1"/>
      <c r="K33" s="43"/>
      <c r="L33" s="43"/>
      <c r="M33" s="43"/>
      <c r="N33" s="1"/>
      <c r="O33" s="1"/>
      <c r="P33" s="39" t="s">
        <v>30</v>
      </c>
      <c r="U33" s="30"/>
      <c r="V33" s="30"/>
      <c r="W33" s="27"/>
      <c r="X33" s="27"/>
      <c r="Y33" s="27"/>
      <c r="Z33" s="27"/>
    </row>
    <row r="34" spans="3:26" s="22" customFormat="1" ht="15.75" customHeight="1">
      <c r="K34" s="26"/>
      <c r="L34" s="26"/>
      <c r="M34" s="26"/>
      <c r="P34" s="23"/>
      <c r="U34" s="30"/>
      <c r="V34" s="30"/>
      <c r="W34" s="27"/>
      <c r="X34" s="27"/>
      <c r="Y34" s="27"/>
      <c r="Z34" s="27"/>
    </row>
  </sheetData>
  <mergeCells count="36">
    <mergeCell ref="C13:J13"/>
    <mergeCell ref="C28:J28"/>
    <mergeCell ref="C32:J32"/>
    <mergeCell ref="C27:J27"/>
    <mergeCell ref="C17:J17"/>
    <mergeCell ref="C19:J21"/>
    <mergeCell ref="C22:J22"/>
    <mergeCell ref="C23:J23"/>
    <mergeCell ref="C25:J25"/>
    <mergeCell ref="C26:J26"/>
    <mergeCell ref="C14:J14"/>
    <mergeCell ref="C29:J29"/>
    <mergeCell ref="C15:J15"/>
    <mergeCell ref="C30:J30"/>
    <mergeCell ref="C16:J16"/>
    <mergeCell ref="C31:J31"/>
    <mergeCell ref="K19:P19"/>
    <mergeCell ref="K20:K21"/>
    <mergeCell ref="L20:L21"/>
    <mergeCell ref="M20:N20"/>
    <mergeCell ref="O20:P20"/>
    <mergeCell ref="C12:J12"/>
    <mergeCell ref="C2:M2"/>
    <mergeCell ref="C4:J6"/>
    <mergeCell ref="K4:L4"/>
    <mergeCell ref="M4:N4"/>
    <mergeCell ref="C7:J7"/>
    <mergeCell ref="C8:J8"/>
    <mergeCell ref="C10:J10"/>
    <mergeCell ref="C11:J11"/>
    <mergeCell ref="O4:P4"/>
    <mergeCell ref="K5:K6"/>
    <mergeCell ref="L5:L6"/>
    <mergeCell ref="M5:N5"/>
    <mergeCell ref="O5:O6"/>
    <mergeCell ref="P5:P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</vt:lpstr>
      <vt:lpstr>（T）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2022-08-25T05:28:34Z</cp:lastPrinted>
  <dcterms:created xsi:type="dcterms:W3CDTF">2018-01-30T04:18:58Z</dcterms:created>
  <dcterms:modified xsi:type="dcterms:W3CDTF">2022-08-25T05:52:34Z</dcterms:modified>
</cp:coreProperties>
</file>