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72.16.32.202\f\企画総務部　\財務課\財務課共有\R2\01 財政担当\02_庶務\_調査\R3.3.17〆済　令和元年度財政状況資料集の作成等について\"/>
    </mc:Choice>
  </mc:AlternateContent>
  <xr:revisionPtr revIDLastSave="0" documentId="8_{955725E9-FC25-45DC-8222-354C85F8F430}" xr6:coauthVersionLast="45" xr6:coauthVersionMax="45" xr10:uidLastSave="{00000000-0000-0000-0000-000000000000}"/>
  <bookViews>
    <workbookView xWindow="22005" yWindow="-3075"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<sst xmlns="http://schemas.openxmlformats.org/spreadsheetml/2006/main" count="1127" uniqueCount="608">
  <si>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</si>
  <si>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</si>
  <si>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</si>
  <si>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</si>
  <si>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</si>
  <si>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</si>
  <si>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</si>
  <si>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</si>
  <si>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</si>
  <si>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</si>
  <si>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</si>
  <si>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</si>
  <si>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</si>
  <si>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</si>
  <si>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</si>
  <si>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</si>
  <si>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</si>
  <si>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</si>
  <si>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</si>
  <si>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</si>
  <si>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</si>
  <si>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</si>
  <si>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</si>
  <si>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</si>
  <si>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</si>
  <si>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</si>
  <si>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</si>
  <si>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</si>
  <si>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</si>
  <si>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</si>
  <si>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</si>
  <si>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</si>
  <si>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</si>
  <si>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</si>
  <si>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</si>
  <si>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</si>
  <si>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</si>
  <si>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</si>
  <si>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</si>
  <si>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</si>
  <si>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</si>
  <si>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</si>
  <si>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</si>
  <si>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</si>
  <si>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</si>
  <si>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</si>
  <si>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</si>
  <si>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</si>
  <si>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</si>
  <si>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</si>
  <si>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</si>
  <si>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</si>
  <si>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</si>
  <si>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</si>
  <si>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</si>
  <si>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</si>
  <si>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</si>
  <si>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</si>
  <si>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</si>
  <si>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</si>
  <si>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</si>
  <si>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</si>
  <si>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</si>
  <si>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</si>
  <si>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</si>
  <si>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</si>
  <si>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</si>
  <si>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</si>
  <si>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</si>
  <si>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</si>
  <si>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</si>
  <si>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</si>
  <si>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</si>
  <si>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</si>
  <si>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</si>
  <si>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</si>
  <si>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</si>
  <si>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</si>
  <si>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</si>
  <si>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</si>
  <si>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</si>
  <si>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</si>
  <si>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</si>
  <si>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</si>
  <si>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</si>
  <si>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</si>
  <si>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</si>
  <si>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</si>
  <si>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</si>
  <si>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</si>
  <si>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</si>
  <si>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</si>
  <si>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</si>
  <si>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</si>
  <si>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</si>
  <si>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</si>
  <si>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</si>
  <si>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</si>
  <si>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</si>
  <si>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</si>
  <si>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</si>
  <si>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</si>
  <si>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</si>
  <si>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</si>
  <si>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</si>
  <si>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</si>
  <si>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</si>
  <si>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</si>
  <si>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</si>
  <si>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</si>
  <si>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</si>
  <si>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</si>
  <si>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</si>
  <si>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</si>
  <si>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</si>
  <si>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</si>
  <si>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</si>
  <si>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</si>
  <si>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</si>
  <si>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</si>
  <si>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</si>
  <si>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</si>
  <si>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</si>
  <si>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</si>
  <si>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</si>
  <si>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</si>
  <si>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</si>
  <si>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</si>
  <si>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</si>
  <si>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</si>
  <si>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</si>
  <si>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</si>
  <si>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</si>
  <si>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</si>
  <si>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</si>
  <si>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</si>
  <si>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</si>
  <si>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</si>
  <si>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</si>
  <si>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</si>
  <si>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</si>
  <si>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</si>
  <si>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</si>
  <si>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</si>
  <si>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</si>
  <si>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</si>
  <si>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</si>
  <si>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</si>
  <si>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</si>
  <si>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</si>
  <si>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</si>
  <si>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</si>
  <si>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</si>
  <si>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</si>
  <si>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</si>
  <si>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</si>
  <si>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</si>
  <si>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</si>
  <si>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</si>
  <si>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</si>
  <si>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</si>
  <si>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</si>
  <si>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</si>
  <si>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</si>
  <si>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</si>
  <si>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</si>
  <si>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</si>
  <si>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</si>
  <si>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</si>
  <si>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</si>
  <si>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</si>
  <si>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</si>
  <si>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</si>
  <si>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</si>
  <si>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</si>
  <si>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</si>
  <si>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</si>
  <si>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</si>
  <si>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</si>
  <si>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</si>
  <si>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</si>
  <si>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</si>
  <si>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</si>
  <si>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</si>
  <si>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</si>
  <si>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</si>
  <si>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</si>
  <si>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</si>
  <si>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</si>
  <si>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</si>
  <si>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</si>
  <si>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</si>
  <si>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</si>
  <si>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</si>
  <si>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</si>
  <si>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</si>
  <si>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</si>
  <si>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</si>
  <si>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</si>
  <si>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</si>
  <si>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</si>
  <si>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</si>
  <si>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</si>
  <si>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</si>
  <si>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</si>
  <si>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</si>
  <si>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</si>
  <si>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</si>
  <si>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</si>
  <si>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</si>
  <si>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</si>
  <si>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</si>
  <si>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</si>
  <si>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</si>
  <si>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</si>
  <si>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神奈川県開成町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</si>
  <si>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</si>
  <si>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</si>
  <si>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</si>
  <si>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</si>
  <si>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</si>
  <si>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</si>
  <si>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</si>
  <si>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</si>
  <si>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</si>
  <si>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</si>
  <si>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</si>
  <si>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</si>
  <si>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</si>
  <si>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</si>
  <si>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</si>
  <si>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</si>
  <si>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</si>
  <si>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</si>
  <si>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</si>
  <si>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</si>
  <si>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</si>
  <si>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</si>
  <si>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</si>
  <si>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</si>
  <si>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</si>
  <si>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</si>
  <si>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</si>
  <si>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</si>
  <si>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</si>
  <si>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</si>
  <si>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</si>
  <si>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</si>
  <si>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</si>
  <si>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</si>
  <si>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</si>
  <si>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</si>
  <si>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</si>
  <si>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</si>
  <si>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</si>
  <si>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</si>
  <si>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</si>
  <si>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</si>
  <si>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</si>
  <si>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</si>
  <si>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</si>
  <si>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</si>
  <si>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</si>
  <si>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</si>
  <si>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</si>
  <si>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</si>
  <si>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</si>
  <si>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</si>
  <si>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</si>
  <si>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</si>
  <si>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</si>
  <si>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</si>
  <si>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</si>
  <si>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</si>
  <si>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</si>
  <si>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</si>
  <si>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</si>
  <si>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</si>
  <si>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</si>
  <si>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</si>
  <si>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</si>
  <si>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</si>
  <si>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</si>
  <si>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</si>
  <si>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</si>
  <si>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</si>
  <si>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</si>
  <si>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</si>
  <si>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</si>
  <si>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</si>
  <si>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</si>
  <si>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</si>
  <si>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</si>
  <si>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</si>
  <si>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</si>
  <si>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</si>
  <si>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</si>
  <si>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</si>
  <si>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</si>
  <si>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</si>
  <si>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</si>
  <si>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</si>
  <si>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</si>
  <si>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</si>
  <si>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</si>
  <si>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</si>
  <si>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</si>
  <si>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</si>
  <si>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</si>
  <si>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</si>
  <si>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</si>
  <si>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</si>
  <si>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</si>
  <si>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</si>
  <si>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</si>
  <si>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</si>
  <si>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</si>
  <si>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</si>
  <si>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</si>
  <si>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</si>
  <si>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</si>
  <si>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</si>
  <si>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</si>
  <si>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</si>
  <si>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</si>
  <si>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</si>
  <si>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</si>
  <si>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</si>
  <si>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</si>
  <si>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</si>
  <si>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</si>
  <si>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</si>
  <si>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</si>
  <si>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</si>
  <si>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</si>
  <si>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</si>
  <si>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</si>
  <si>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</si>
  <si>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</si>
  <si>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</si>
  <si>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</si>
  <si>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</si>
  <si>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</si>
  <si>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</si>
  <si>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</si>
  <si>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</si>
  <si>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</si>
  <si>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</si>
  <si>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</si>
  <si>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</si>
  <si>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</si>
  <si>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</si>
  <si>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</si>
  <si>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</si>
  <si>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</si>
  <si>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</si>
  <si>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</si>
  <si>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</si>
  <si>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</si>
  <si>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</si>
  <si>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</si>
  <si>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</si>
  <si>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</si>
  <si>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</si>
  <si>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</si>
  <si>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</si>
  <si>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</si>
  <si>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</si>
  <si>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</si>
  <si>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神奈川県開成町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</si>
  <si>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</si>
  <si>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</si>
  <si>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</si>
  <si>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</si>
  <si>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</si>
  <si>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</si>
  <si>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</si>
  <si>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</si>
  <si>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</si>
  <si>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</si>
  <si>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</si>
  <si>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</si>
  <si>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</si>
  <si>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</si>
  <si>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</si>
  <si>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</si>
  <si>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</si>
  <si>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</si>
  <si>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</si>
  <si>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</si>
  <si>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</si>
  <si>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</si>
  <si>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</si>
  <si>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</si>
  <si>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</si>
  <si>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</si>
  <si>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</si>
  <si>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</si>
  <si>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</si>
  <si>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</si>
  <si>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</si>
  <si>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</si>
  <si>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</si>
  <si>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</si>
  <si>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</si>
  <si>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</si>
  <si>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</si>
  <si>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</si>
  <si>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</si>
  <si>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</si>
  <si>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</si>
  <si>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</si>
  <si>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</si>
  <si>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</si>
  <si>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</si>
  <si>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</si>
  <si>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</si>
  <si>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</si>
  <si>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</si>
  <si>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</si>
  <si>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</si>
  <si>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</si>
  <si>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</si>
  <si>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</si>
  <si>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</si>
  <si>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</si>
  <si>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</si>
  <si>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</si>
  <si>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</si>
  <si>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</si>
  <si>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</si>
  <si>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</si>
  <si>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</si>
  <si>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</si>
  <si>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</si>
  <si>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</si>
  <si>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</si>
  <si>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</si>
  <si>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</si>
  <si>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</si>
  <si>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</si>
  <si>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</si>
  <si>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</si>
  <si>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</si>
  <si>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</si>
  <si>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</si>
  <si>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</si>
  <si>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</si>
  <si>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</si>
  <si>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</si>
  <si>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</si>
  <si>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</si>
  <si>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</si>
  <si>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</si>
  <si>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</si>
  <si>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</si>
  <si>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</si>
  <si>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</si>
  <si>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</si>
  <si>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</si>
  <si>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</si>
  <si>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</si>
  <si>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</si>
  <si>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</si>
  <si>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</si>
  <si>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</si>
  <si>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</si>
  <si>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</si>
  <si>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</si>
  <si>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</si>
  <si>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</si>
  <si>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</si>
  <si>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</si>
  <si>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</si>
  <si>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</si>
  <si>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</si>
  <si>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</si>
  <si>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</si>
  <si>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</si>
  <si>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</si>
  <si>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</si>
  <si>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</si>
  <si>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</si>
  <si>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</si>
  <si>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</si>
  <si>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</si>
  <si>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</si>
  <si>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</si>
  <si>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</si>
  <si>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</si>
  <si>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</si>
  <si>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</si>
  <si>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</si>
  <si>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</si>
  <si>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</si>
  <si>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</si>
  <si>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</si>
  <si>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</si>
  <si>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</si>
  <si>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</si>
  <si>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</si>
  <si>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</si>
  <si>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</si>
  <si>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</si>
  <si>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</si>
  <si>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</si>
  <si>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</si>
  <si>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</si>
  <si>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</si>
  <si>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</si>
  <si>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</si>
  <si>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</si>
  <si>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</si>
  <si>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</si>
  <si>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</si>
  <si>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</si>
  <si>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</si>
  <si>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</si>
  <si>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</si>
  <si>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</si>
  <si>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</si>
  <si>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</si>
  <si>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</si>
  <si>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</si>
  <si>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</si>
  <si>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</si>
  <si>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</si>
  <si>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</si>
  <si>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</si>
  <si>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</si>
  <si>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</si>
  <si>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</si>
  <si>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</si>
  <si>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</si>
  <si>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</si>
  <si>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</si>
  <si>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</si>
  <si>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</si>
  <si>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</si>
  <si>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</si>
  <si>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</si>
  <si>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</si>
  <si>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</si>
  <si>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</si>
  <si>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</si>
  <si>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</si>
  <si>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</si>
  <si>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</si>
  <si>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</si>
  <si>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</si>
  <si>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</si>
  <si>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</si>
  <si>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</si>
  <si>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</si>
  <si>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</si>
  <si>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</si>
  <si>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</si>
  <si>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</si>
  <si>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</si>
  <si>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</si>
  <si>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</si>
  <si>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</si>
  <si>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</si>
  <si>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</si>
  <si>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</si>
  <si>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</si>
  <si>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</si>
  <si>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</si>
  <si>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0.22</t>
  </si>
  <si>
    <t>▲ 1.73</t>
  </si>
  <si>
    <t>水道事業会計</t>
  </si>
  <si>
    <t>一般会計</t>
  </si>
  <si>
    <t>国民健康保険特別会計</t>
  </si>
  <si>
    <t>下水道事業会計</t>
  </si>
  <si>
    <t>介護保険事業特別会計</t>
  </si>
  <si>
    <t>後期高齢者医療事業特別会計</t>
  </si>
  <si>
    <t>給食事業特別会計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</si>
  <si>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</si>
  <si>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</si>
  <si>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</si>
  <si>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</si>
  <si>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</si>
  <si>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</si>
  <si>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</si>
  <si>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</si>
  <si>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</si>
  <si>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</si>
  <si>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公共施設整備基金</t>
    <rPh sb="0" eb="2">
      <t>コウキョウ</t>
    </rPh>
    <rPh sb="2" eb="4">
      <t>シセツ</t>
    </rPh>
    <rPh sb="4" eb="6">
      <t>セイビ</t>
    </rPh>
    <rPh sb="6" eb="8">
      <t>キキン</t>
    </rPh>
    <phoneticPr fontId="5"/>
  </si>
  <si>
    <t>学校校舎等整備基金</t>
    <rPh sb="0" eb="2">
      <t>ガッコウ</t>
    </rPh>
    <rPh sb="2" eb="4">
      <t>コウシャ</t>
    </rPh>
    <rPh sb="4" eb="5">
      <t>トウ</t>
    </rPh>
    <rPh sb="5" eb="7">
      <t>セイビ</t>
    </rPh>
    <rPh sb="7" eb="9">
      <t>キキン</t>
    </rPh>
    <phoneticPr fontId="11"/>
  </si>
  <si>
    <t>育成奨学金貸付基金</t>
    <rPh sb="0" eb="2">
      <t>イクセイ</t>
    </rPh>
    <rPh sb="2" eb="4">
      <t>ショウガク</t>
    </rPh>
    <rPh sb="4" eb="5">
      <t>キン</t>
    </rPh>
    <rPh sb="5" eb="7">
      <t>カシツケ</t>
    </rPh>
    <rPh sb="7" eb="9">
      <t>キキン</t>
    </rPh>
    <rPh sb="8" eb="9">
      <t>キン</t>
    </rPh>
    <phoneticPr fontId="11"/>
  </si>
  <si>
    <t>あしがり郷瀬戸屋敷基金</t>
    <rPh sb="4" eb="5">
      <t>ゴウ</t>
    </rPh>
    <rPh sb="5" eb="7">
      <t>セト</t>
    </rPh>
    <rPh sb="7" eb="9">
      <t>ヤシキ</t>
    </rPh>
    <rPh sb="9" eb="11">
      <t>キキン</t>
    </rPh>
    <phoneticPr fontId="11"/>
  </si>
  <si>
    <t>商工振興事業基金</t>
    <rPh sb="0" eb="2">
      <t>ショウコウ</t>
    </rPh>
    <rPh sb="2" eb="4">
      <t>シンコウ</t>
    </rPh>
    <rPh sb="4" eb="6">
      <t>ジギョウ</t>
    </rPh>
    <rPh sb="6" eb="8">
      <t>キキン</t>
    </rPh>
    <phoneticPr fontId="5"/>
  </si>
  <si>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</si>
  <si>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</si>
  <si>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</si>
  <si>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</si>
  <si>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</si>
  <si>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南足柄市外四ヶ市町組合</t>
    <rPh sb="0" eb="1">
      <t>ミナミ</t>
    </rPh>
    <rPh sb="3" eb="4">
      <t>シ</t>
    </rPh>
    <rPh sb="4" eb="5">
      <t>ホカ</t>
    </rPh>
    <rPh sb="5" eb="6">
      <t>ヨン</t>
    </rPh>
    <rPh sb="7" eb="8">
      <t>シ</t>
    </rPh>
    <rPh sb="8" eb="9">
      <t>マチ</t>
    </rPh>
    <rPh sb="9" eb="11">
      <t>クミアイ</t>
    </rPh>
    <phoneticPr fontId="2"/>
  </si>
  <si>
    <t>松田町外二ヶ町組合</t>
    <rPh sb="0" eb="3">
      <t>マツダマチ</t>
    </rPh>
    <rPh sb="3" eb="4">
      <t>ホカ</t>
    </rPh>
    <rPh sb="4" eb="5">
      <t>２</t>
    </rPh>
    <rPh sb="6" eb="7">
      <t>マチ</t>
    </rPh>
    <rPh sb="7" eb="9">
      <t>クミアイ</t>
    </rPh>
    <phoneticPr fontId="2"/>
  </si>
  <si>
    <t>松田町外三ヶ町組合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</si>
  <si>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</si>
  <si>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</si>
  <si>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</si>
  <si>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</si>
  <si>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</si>
  <si>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</si>
  <si>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開成町土地開発公社</t>
    <rPh sb="0" eb="3">
      <t>カイセイマチ</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</si>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</sst>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C6D9-4D7F-9037-D567FA896A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20273</c:v>
                </c:pt>
                <c:pt idx="1">
                  <c:v>11198</c:v>
                </c:pt>
                <c:pt idx="2">
                  <c:v>16704</c:v>
                </c:pt>
                <c:pt idx="3">
                  <c:v>38447</c:v>
                </c:pt>
                <c:pt idx="4">
                  <c:v>152471</c:v>
                </c:pt>
              </c:numCache>
            </c:numRef>
          </c:val>
          <c:smooth val="0"/>
          <c:extLst>
            <c:ext xmlns:c16="http://schemas.microsoft.com/office/drawing/2014/chart" uri="{C3380CC4-5D6E-409C-BE32-E72D297353CC}">
              <c16:uniqueId val="{00000001-C6D9-4D7F-9037-D567FA896A2B}"/>
            </c:ext>
          </c:extLst>
        </c:ser>
        <c:dLbls>
          <c:showLegendKey val="0"/>
          <c:showVal val="0"/>
          <c:showCatName val="0"/>
          <c:showSerName val="0"/>
          <c:showPercent val="0"/>
          <c:showBubbleSize val="0"/>
        </c:dLbls>
        <c:marker val="1"/>
        <c:smooth val="0"/>
        <c:axId val="570539864"/>
        <c:axId val="570543392"/>
      </c:lineChart>
      <c:catAx>
        <c:axId val="570539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43392"/>
        <c:crosses val="autoZero"/>
        <c:auto val="1"/>
        <c:lblAlgn val="ctr"/>
        <c:lblOffset val="100"/>
        <c:tickLblSkip val="1"/>
        <c:tickMarkSkip val="1"/>
        <c:noMultiLvlLbl val="0"/>
      </c:catAx>
      <c:valAx>
        <c:axId val="5705433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39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8.17</c:v>
                </c:pt>
                <c:pt idx="1">
                  <c:v>6.31</c:v>
                </c:pt>
                <c:pt idx="2">
                  <c:v>8.4600000000000009</c:v>
                </c:pt>
                <c:pt idx="3">
                  <c:v>7.5</c:v>
                </c:pt>
                <c:pt idx="4">
                  <c:v>9.56</c:v>
                </c:pt>
              </c:numCache>
            </c:numRef>
          </c:val>
          <c:extLst>
            <c:ext xmlns:c16="http://schemas.microsoft.com/office/drawing/2014/chart" uri="{C3380CC4-5D6E-409C-BE32-E72D297353CC}">
              <c16:uniqueId val="{00000000-83F5-44A1-8744-EF2F321EA6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8.42</c:v>
                </c:pt>
                <c:pt idx="1">
                  <c:v>8.3000000000000007</c:v>
                </c:pt>
                <c:pt idx="2">
                  <c:v>14.98</c:v>
                </c:pt>
                <c:pt idx="3">
                  <c:v>15.01</c:v>
                </c:pt>
                <c:pt idx="4">
                  <c:v>14.89</c:v>
                </c:pt>
              </c:numCache>
            </c:numRef>
          </c:val>
          <c:extLst>
            <c:ext xmlns:c16="http://schemas.microsoft.com/office/drawing/2014/chart" uri="{C3380CC4-5D6E-409C-BE32-E72D297353CC}">
              <c16:uniqueId val="{00000001-83F5-44A1-8744-EF2F321EA646}"/>
            </c:ext>
          </c:extLst>
        </c:ser>
        <c:dLbls>
          <c:showLegendKey val="0"/>
          <c:showVal val="0"/>
          <c:showCatName val="0"/>
          <c:showSerName val="0"/>
          <c:showPercent val="0"/>
          <c:showBubbleSize val="0"/>
        </c:dLbls>
        <c:gapWidth val="250"/>
        <c:overlap val="100"/>
        <c:axId val="570540256"/>
        <c:axId val="66635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-0.22</c:v>
                </c:pt>
                <c:pt idx="1">
                  <c:v>-1.73</c:v>
                </c:pt>
                <c:pt idx="2">
                  <c:v>9.07</c:v>
                </c:pt>
                <c:pt idx="3">
                  <c:v>0.25</c:v>
                </c:pt>
                <c:pt idx="4">
                  <c:v>2.12</c:v>
                </c:pt>
              </c:numCache>
            </c:numRef>
          </c:val>
          <c:smooth val="0"/>
          <c:extLst>
            <c:ext xmlns:c16="http://schemas.microsoft.com/office/drawing/2014/chart" uri="{C3380CC4-5D6E-409C-BE32-E72D297353CC}">
              <c16:uniqueId val="{00000002-83F5-44A1-8744-EF2F321EA646}"/>
            </c:ext>
          </c:extLst>
        </c:ser>
        <c:dLbls>
          <c:showLegendKey val="0"/>
          <c:showVal val="0"/>
          <c:showCatName val="0"/>
          <c:showSerName val="0"/>
          <c:showPercent val="0"/>
          <c:showBubbleSize val="0"/>
        </c:dLbls>
        <c:marker val="1"/>
        <c:smooth val="0"/>
        <c:axId val="570540256"/>
        <c:axId val="666352672"/>
      </c:lineChart>
      <c:catAx>
        <c:axId val="57054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6352672"/>
        <c:crosses val="autoZero"/>
        <c:auto val="1"/>
        <c:lblAlgn val="ctr"/>
        <c:lblOffset val="100"/>
        <c:tickLblSkip val="1"/>
        <c:tickMarkSkip val="1"/>
        <c:noMultiLvlLbl val="0"/>
      </c:catAx>
      <c:valAx>
        <c:axId val="66635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54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0.61</c:v>
                </c:pt>
                <c:pt idx="2">
                  <c:v>#N/A</c:v>
                </c:pt>
                <c:pt idx="3">
                  <c:v>0.76</c:v>
                </c:pt>
                <c:pt idx="4">
                  <c:v>#N/A</c:v>
                </c:pt>
                <c:pt idx="5">
                  <c:v>0.62</c:v>
                </c:pt>
                <c:pt idx="6">
                  <c:v>#N/A</c:v>
                </c:pt>
                <c:pt idx="7">
                  <c:v>1.88</c:v>
                </c:pt>
                <c:pt idx="8">
                  <c:v>0</c:v>
                </c:pt>
                <c:pt idx="9">
                  <c:v>0</c:v>
                </c:pt>
              </c:numCache>
            </c:numRef>
          </c:val>
          <c:extLst>
            <c:ext xmlns:c16="http://schemas.microsoft.com/office/drawing/2014/chart" uri="{C3380CC4-5D6E-409C-BE32-E72D297353CC}">
              <c16:uniqueId val="{00000000-B06C-4D43-96DB-A22366EDC3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6C-4D43-96DB-A22366EDC3D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6C-4D43-96DB-A22366EDC3D7}"/>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B06C-4D43-96DB-A22366EDC3D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0.08</c:v>
                </c:pt>
                <c:pt idx="4">
                  <c:v>#N/A</c:v>
                </c:pt>
                <c:pt idx="5">
                  <c:v>0.25</c:v>
                </c:pt>
                <c:pt idx="6">
                  <c:v>#N/A</c:v>
                </c:pt>
                <c:pt idx="7">
                  <c:v>0.25</c:v>
                </c:pt>
                <c:pt idx="8">
                  <c:v>#N/A</c:v>
                </c:pt>
                <c:pt idx="9">
                  <c:v>0.23</c:v>
                </c:pt>
              </c:numCache>
            </c:numRef>
          </c:val>
          <c:extLst>
            <c:ext xmlns:c16="http://schemas.microsoft.com/office/drawing/2014/chart" uri="{C3380CC4-5D6E-409C-BE32-E72D297353CC}">
              <c16:uniqueId val="{00000004-B06C-4D43-96DB-A22366EDC3D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1.72</c:v>
                </c:pt>
                <c:pt idx="2">
                  <c:v>#N/A</c:v>
                </c:pt>
                <c:pt idx="3">
                  <c:v>1.7</c:v>
                </c:pt>
                <c:pt idx="4">
                  <c:v>#N/A</c:v>
                </c:pt>
                <c:pt idx="5">
                  <c:v>1.68</c:v>
                </c:pt>
                <c:pt idx="6">
                  <c:v>#N/A</c:v>
                </c:pt>
                <c:pt idx="7">
                  <c:v>1.81</c:v>
                </c:pt>
                <c:pt idx="8">
                  <c:v>#N/A</c:v>
                </c:pt>
                <c:pt idx="9">
                  <c:v>0.94</c:v>
                </c:pt>
              </c:numCache>
            </c:numRef>
          </c:val>
          <c:extLst>
            <c:ext xmlns:c16="http://schemas.microsoft.com/office/drawing/2014/chart" uri="{C3380CC4-5D6E-409C-BE32-E72D297353CC}">
              <c16:uniqueId val="{00000005-B06C-4D43-96DB-A22366EDC3D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0.96</c:v>
                </c:pt>
              </c:numCache>
            </c:numRef>
          </c:val>
          <c:extLst>
            <c:ext xmlns:c16="http://schemas.microsoft.com/office/drawing/2014/chart" uri="{C3380CC4-5D6E-409C-BE32-E72D297353CC}">
              <c16:uniqueId val="{00000006-B06C-4D43-96DB-A22366EDC3D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4.45</c:v>
                </c:pt>
                <c:pt idx="2">
                  <c:v>#N/A</c:v>
                </c:pt>
                <c:pt idx="3">
                  <c:v>3.77</c:v>
                </c:pt>
                <c:pt idx="4">
                  <c:v>#N/A</c:v>
                </c:pt>
                <c:pt idx="5">
                  <c:v>5.27</c:v>
                </c:pt>
                <c:pt idx="6">
                  <c:v>#N/A</c:v>
                </c:pt>
                <c:pt idx="7">
                  <c:v>1.18</c:v>
                </c:pt>
                <c:pt idx="8">
                  <c:v>#N/A</c:v>
                </c:pt>
                <c:pt idx="9">
                  <c:v>1.7</c:v>
                </c:pt>
              </c:numCache>
            </c:numRef>
          </c:val>
          <c:extLst>
            <c:ext xmlns:c16="http://schemas.microsoft.com/office/drawing/2014/chart" uri="{C3380CC4-5D6E-409C-BE32-E72D297353CC}">
              <c16:uniqueId val="{00000007-B06C-4D43-96DB-A22366EDC3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8.16</c:v>
                </c:pt>
                <c:pt idx="2">
                  <c:v>#N/A</c:v>
                </c:pt>
                <c:pt idx="3">
                  <c:v>6.29</c:v>
                </c:pt>
                <c:pt idx="4">
                  <c:v>#N/A</c:v>
                </c:pt>
                <c:pt idx="5">
                  <c:v>8.44</c:v>
                </c:pt>
                <c:pt idx="6">
                  <c:v>#N/A</c:v>
                </c:pt>
                <c:pt idx="7">
                  <c:v>7.48</c:v>
                </c:pt>
                <c:pt idx="8">
                  <c:v>#N/A</c:v>
                </c:pt>
                <c:pt idx="9">
                  <c:v>9.5399999999999991</c:v>
                </c:pt>
              </c:numCache>
            </c:numRef>
          </c:val>
          <c:extLst>
            <c:ext xmlns:c16="http://schemas.microsoft.com/office/drawing/2014/chart" uri="{C3380CC4-5D6E-409C-BE32-E72D297353CC}">
              <c16:uniqueId val="{00000008-B06C-4D43-96DB-A22366EDC3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15.64</c:v>
                </c:pt>
                <c:pt idx="2">
                  <c:v>#N/A</c:v>
                </c:pt>
                <c:pt idx="3">
                  <c:v>16.399999999999999</c:v>
                </c:pt>
                <c:pt idx="4">
                  <c:v>#N/A</c:v>
                </c:pt>
                <c:pt idx="5">
                  <c:v>17.059999999999999</c:v>
                </c:pt>
                <c:pt idx="6">
                  <c:v>#N/A</c:v>
                </c:pt>
                <c:pt idx="7">
                  <c:v>15.4</c:v>
                </c:pt>
                <c:pt idx="8">
                  <c:v>#N/A</c:v>
                </c:pt>
                <c:pt idx="9">
                  <c:v>13.68</c:v>
                </c:pt>
              </c:numCache>
            </c:numRef>
          </c:val>
          <c:extLst>
            <c:ext xmlns:c16="http://schemas.microsoft.com/office/drawing/2014/chart" uri="{C3380CC4-5D6E-409C-BE32-E72D297353CC}">
              <c16:uniqueId val="{00000009-B06C-4D43-96DB-A22366EDC3D7}"/>
            </c:ext>
          </c:extLst>
        </c:ser>
        <c:dLbls>
          <c:showLegendKey val="0"/>
          <c:showVal val="0"/>
          <c:showCatName val="0"/>
          <c:showSerName val="0"/>
          <c:showPercent val="0"/>
          <c:showBubbleSize val="0"/>
        </c:dLbls>
        <c:gapWidth val="150"/>
        <c:overlap val="100"/>
        <c:axId val="666349928"/>
        <c:axId val="666349144"/>
      </c:barChart>
      <c:catAx>
        <c:axId val="66634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6349144"/>
        <c:crosses val="autoZero"/>
        <c:auto val="1"/>
        <c:lblAlgn val="ctr"/>
        <c:lblOffset val="100"/>
        <c:tickLblSkip val="1"/>
        <c:tickMarkSkip val="1"/>
        <c:noMultiLvlLbl val="0"/>
      </c:catAx>
      <c:valAx>
        <c:axId val="666349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349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397</c:v>
                </c:pt>
                <c:pt idx="5">
                  <c:v>425</c:v>
                </c:pt>
                <c:pt idx="8">
                  <c:v>441</c:v>
                </c:pt>
                <c:pt idx="11">
                  <c:v>447</c:v>
                </c:pt>
                <c:pt idx="14">
                  <c:v>444</c:v>
                </c:pt>
              </c:numCache>
            </c:numRef>
          </c:val>
          <c:extLst>
            <c:ext xmlns:c16="http://schemas.microsoft.com/office/drawing/2014/chart" uri="{C3380CC4-5D6E-409C-BE32-E72D297353CC}">
              <c16:uniqueId val="{00000000-0E7F-414D-A70F-B0C3D14825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7F-414D-A70F-B0C3D14825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50</c:v>
                </c:pt>
                <c:pt idx="3">
                  <c:v>3</c:v>
                </c:pt>
                <c:pt idx="6">
                  <c:v>3</c:v>
                </c:pt>
                <c:pt idx="9">
                  <c:v>20</c:v>
                </c:pt>
                <c:pt idx="12">
                  <c:v>38</c:v>
                </c:pt>
              </c:numCache>
            </c:numRef>
          </c:val>
          <c:extLst>
            <c:ext xmlns:c16="http://schemas.microsoft.com/office/drawing/2014/chart" uri="{C3380CC4-5D6E-409C-BE32-E72D297353CC}">
              <c16:uniqueId val="{00000002-0E7F-414D-A70F-B0C3D14825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3-0E7F-414D-A70F-B0C3D14825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190</c:v>
                </c:pt>
                <c:pt idx="3">
                  <c:v>178</c:v>
                </c:pt>
                <c:pt idx="6">
                  <c:v>171</c:v>
                </c:pt>
                <c:pt idx="9">
                  <c:v>159</c:v>
                </c:pt>
                <c:pt idx="12">
                  <c:v>121</c:v>
                </c:pt>
              </c:numCache>
            </c:numRef>
          </c:val>
          <c:extLst>
            <c:ext xmlns:c16="http://schemas.microsoft.com/office/drawing/2014/chart" uri="{C3380CC4-5D6E-409C-BE32-E72D297353CC}">
              <c16:uniqueId val="{00000004-0E7F-414D-A70F-B0C3D14825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7F-414D-A70F-B0C3D14825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7F-414D-A70F-B0C3D14825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364</c:v>
                </c:pt>
                <c:pt idx="3">
                  <c:v>402</c:v>
                </c:pt>
                <c:pt idx="6">
                  <c:v>435</c:v>
                </c:pt>
                <c:pt idx="9">
                  <c:v>447</c:v>
                </c:pt>
                <c:pt idx="12">
                  <c:v>450</c:v>
                </c:pt>
              </c:numCache>
            </c:numRef>
          </c:val>
          <c:extLst>
            <c:ext xmlns:c16="http://schemas.microsoft.com/office/drawing/2014/chart" uri="{C3380CC4-5D6E-409C-BE32-E72D297353CC}">
              <c16:uniqueId val="{00000007-0E7F-414D-A70F-B0C3D148253F}"/>
            </c:ext>
          </c:extLst>
        </c:ser>
        <c:dLbls>
          <c:showLegendKey val="0"/>
          <c:showVal val="0"/>
          <c:showCatName val="0"/>
          <c:showSerName val="0"/>
          <c:showPercent val="0"/>
          <c:showBubbleSize val="0"/>
        </c:dLbls>
        <c:gapWidth val="100"/>
        <c:overlap val="100"/>
        <c:axId val="666355024"/>
        <c:axId val="666354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244</c:v>
                </c:pt>
                <c:pt idx="2">
                  <c:v>#N/A</c:v>
                </c:pt>
                <c:pt idx="3">
                  <c:v>#N/A</c:v>
                </c:pt>
                <c:pt idx="4">
                  <c:v>195</c:v>
                </c:pt>
                <c:pt idx="5">
                  <c:v>#N/A</c:v>
                </c:pt>
                <c:pt idx="6">
                  <c:v>#N/A</c:v>
                </c:pt>
                <c:pt idx="7">
                  <c:v>205</c:v>
                </c:pt>
                <c:pt idx="8">
                  <c:v>#N/A</c:v>
                </c:pt>
                <c:pt idx="9">
                  <c:v>#N/A</c:v>
                </c:pt>
                <c:pt idx="10">
                  <c:v>216</c:v>
                </c:pt>
                <c:pt idx="11">
                  <c:v>#N/A</c:v>
                </c:pt>
                <c:pt idx="12">
                  <c:v>#N/A</c:v>
                </c:pt>
                <c:pt idx="13">
                  <c:v>202</c:v>
                </c:pt>
                <c:pt idx="14">
                  <c:v>#N/A</c:v>
                </c:pt>
              </c:numCache>
            </c:numRef>
          </c:val>
          <c:smooth val="0"/>
          <c:extLst>
            <c:ext xmlns:c16="http://schemas.microsoft.com/office/drawing/2014/chart" uri="{C3380CC4-5D6E-409C-BE32-E72D297353CC}">
              <c16:uniqueId val="{00000008-0E7F-414D-A70F-B0C3D148253F}"/>
            </c:ext>
          </c:extLst>
        </c:ser>
        <c:dLbls>
          <c:showLegendKey val="0"/>
          <c:showVal val="0"/>
          <c:showCatName val="0"/>
          <c:showSerName val="0"/>
          <c:showPercent val="0"/>
          <c:showBubbleSize val="0"/>
        </c:dLbls>
        <c:marker val="1"/>
        <c:smooth val="0"/>
        <c:axId val="666355024"/>
        <c:axId val="666354632"/>
      </c:lineChart>
      <c:catAx>
        <c:axId val="66635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6354632"/>
        <c:crosses val="autoZero"/>
        <c:auto val="1"/>
        <c:lblAlgn val="ctr"/>
        <c:lblOffset val="100"/>
        <c:tickLblSkip val="1"/>
        <c:tickMarkSkip val="1"/>
        <c:noMultiLvlLbl val="0"/>
      </c:catAx>
      <c:valAx>
        <c:axId val="66635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35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5511</c:v>
                </c:pt>
                <c:pt idx="5">
                  <c:v>5445</c:v>
                </c:pt>
                <c:pt idx="8">
                  <c:v>5317</c:v>
                </c:pt>
                <c:pt idx="11">
                  <c:v>5134</c:v>
                </c:pt>
                <c:pt idx="14">
                  <c:v>5345</c:v>
                </c:pt>
              </c:numCache>
            </c:numRef>
          </c:val>
          <c:extLst>
            <c:ext xmlns:c16="http://schemas.microsoft.com/office/drawing/2014/chart" uri="{C3380CC4-5D6E-409C-BE32-E72D297353CC}">
              <c16:uniqueId val="{00000000-56DC-4BD1-979C-863A8B77C5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6DC-4BD1-979C-863A8B77C5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804</c:v>
                </c:pt>
                <c:pt idx="5">
                  <c:v>1101</c:v>
                </c:pt>
                <c:pt idx="8">
                  <c:v>1701</c:v>
                </c:pt>
                <c:pt idx="11">
                  <c:v>1733</c:v>
                </c:pt>
                <c:pt idx="14">
                  <c:v>1536</c:v>
                </c:pt>
              </c:numCache>
            </c:numRef>
          </c:val>
          <c:extLst>
            <c:ext xmlns:c16="http://schemas.microsoft.com/office/drawing/2014/chart" uri="{C3380CC4-5D6E-409C-BE32-E72D297353CC}">
              <c16:uniqueId val="{00000002-56DC-4BD1-979C-863A8B77C5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DC-4BD1-979C-863A8B77C5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DC-4BD1-979C-863A8B77C5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DC-4BD1-979C-863A8B77C5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763</c:v>
                </c:pt>
                <c:pt idx="3">
                  <c:v>753</c:v>
                </c:pt>
                <c:pt idx="6">
                  <c:v>740</c:v>
                </c:pt>
                <c:pt idx="9">
                  <c:v>733</c:v>
                </c:pt>
                <c:pt idx="12">
                  <c:v>703</c:v>
                </c:pt>
              </c:numCache>
            </c:numRef>
          </c:val>
          <c:extLst>
            <c:ext xmlns:c16="http://schemas.microsoft.com/office/drawing/2014/chart" uri="{C3380CC4-5D6E-409C-BE32-E72D297353CC}">
              <c16:uniqueId val="{00000006-56DC-4BD1-979C-863A8B77C5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191</c:v>
                </c:pt>
                <c:pt idx="3">
                  <c:v>157</c:v>
                </c:pt>
                <c:pt idx="6">
                  <c:v>121</c:v>
                </c:pt>
                <c:pt idx="9">
                  <c:v>86</c:v>
                </c:pt>
                <c:pt idx="12">
                  <c:v>58</c:v>
                </c:pt>
              </c:numCache>
            </c:numRef>
          </c:val>
          <c:extLst>
            <c:ext xmlns:c16="http://schemas.microsoft.com/office/drawing/2014/chart" uri="{C3380CC4-5D6E-409C-BE32-E72D297353CC}">
              <c16:uniqueId val="{00000007-56DC-4BD1-979C-863A8B77C5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1843</c:v>
                </c:pt>
                <c:pt idx="3">
                  <c:v>1631</c:v>
                </c:pt>
                <c:pt idx="6">
                  <c:v>1436</c:v>
                </c:pt>
                <c:pt idx="9">
                  <c:v>1389</c:v>
                </c:pt>
                <c:pt idx="12">
                  <c:v>1241</c:v>
                </c:pt>
              </c:numCache>
            </c:numRef>
          </c:val>
          <c:extLst>
            <c:ext xmlns:c16="http://schemas.microsoft.com/office/drawing/2014/chart" uri="{C3380CC4-5D6E-409C-BE32-E72D297353CC}">
              <c16:uniqueId val="{00000008-56DC-4BD1-979C-863A8B77C5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c:v>
                </c:pt>
                <c:pt idx="3">
                  <c:v>303</c:v>
                </c:pt>
                <c:pt idx="6">
                  <c:v>300</c:v>
                </c:pt>
                <c:pt idx="9">
                  <c:v>279</c:v>
                </c:pt>
                <c:pt idx="12">
                  <c:v>242</c:v>
                </c:pt>
              </c:numCache>
            </c:numRef>
          </c:val>
          <c:extLst>
            <c:ext xmlns:c16="http://schemas.microsoft.com/office/drawing/2014/chart" uri="{C3380CC4-5D6E-409C-BE32-E72D297353CC}">
              <c16:uniqueId val="{00000009-56DC-4BD1-979C-863A8B77C5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5610</c:v>
                </c:pt>
                <c:pt idx="3">
                  <c:v>5477</c:v>
                </c:pt>
                <c:pt idx="6">
                  <c:v>5408</c:v>
                </c:pt>
                <c:pt idx="9">
                  <c:v>5351</c:v>
                </c:pt>
                <c:pt idx="12">
                  <c:v>6707</c:v>
                </c:pt>
              </c:numCache>
            </c:numRef>
          </c:val>
          <c:extLst>
            <c:ext xmlns:c16="http://schemas.microsoft.com/office/drawing/2014/chart" uri="{C3380CC4-5D6E-409C-BE32-E72D297353CC}">
              <c16:uniqueId val="{0000000A-56DC-4BD1-979C-863A8B77C55D}"/>
            </c:ext>
          </c:extLst>
        </c:ser>
        <c:dLbls>
          <c:showLegendKey val="0"/>
          <c:showVal val="0"/>
          <c:showCatName val="0"/>
          <c:showSerName val="0"/>
          <c:showPercent val="0"/>
          <c:showBubbleSize val="0"/>
        </c:dLbls>
        <c:gapWidth val="100"/>
        <c:overlap val="100"/>
        <c:axId val="666353456"/>
        <c:axId val="666353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2125</c:v>
                </c:pt>
                <c:pt idx="2">
                  <c:v>#N/A</c:v>
                </c:pt>
                <c:pt idx="3">
                  <c:v>#N/A</c:v>
                </c:pt>
                <c:pt idx="4">
                  <c:v>1775</c:v>
                </c:pt>
                <c:pt idx="5">
                  <c:v>#N/A</c:v>
                </c:pt>
                <c:pt idx="6">
                  <c:v>#N/A</c:v>
                </c:pt>
                <c:pt idx="7">
                  <c:v>987</c:v>
                </c:pt>
                <c:pt idx="8">
                  <c:v>#N/A</c:v>
                </c:pt>
                <c:pt idx="9">
                  <c:v>#N/A</c:v>
                </c:pt>
                <c:pt idx="10">
                  <c:v>971</c:v>
                </c:pt>
                <c:pt idx="11">
                  <c:v>#N/A</c:v>
                </c:pt>
                <c:pt idx="12">
                  <c:v>#N/A</c:v>
                </c:pt>
                <c:pt idx="13">
                  <c:v>2070</c:v>
                </c:pt>
                <c:pt idx="14">
                  <c:v>#N/A</c:v>
                </c:pt>
              </c:numCache>
            </c:numRef>
          </c:val>
          <c:smooth val="0"/>
          <c:extLst>
            <c:ext xmlns:c16="http://schemas.microsoft.com/office/drawing/2014/chart" uri="{C3380CC4-5D6E-409C-BE32-E72D297353CC}">
              <c16:uniqueId val="{0000000B-56DC-4BD1-979C-863A8B77C55D}"/>
            </c:ext>
          </c:extLst>
        </c:ser>
        <c:dLbls>
          <c:showLegendKey val="0"/>
          <c:showVal val="0"/>
          <c:showCatName val="0"/>
          <c:showSerName val="0"/>
          <c:showPercent val="0"/>
          <c:showBubbleSize val="0"/>
        </c:dLbls>
        <c:marker val="1"/>
        <c:smooth val="0"/>
        <c:axId val="666353456"/>
        <c:axId val="666353848"/>
      </c:lineChart>
      <c:catAx>
        <c:axId val="66635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6353848"/>
        <c:crosses val="autoZero"/>
        <c:auto val="1"/>
        <c:lblAlgn val="ctr"/>
        <c:lblOffset val="100"/>
        <c:tickLblSkip val="1"/>
        <c:tickMarkSkip val="1"/>
        <c:noMultiLvlLbl val="0"/>
      </c:catAx>
      <c:valAx>
        <c:axId val="666353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35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550</c:v>
                </c:pt>
                <c:pt idx="1">
                  <c:v>580</c:v>
                </c:pt>
                <c:pt idx="2">
                  <c:v>580</c:v>
                </c:pt>
              </c:numCache>
            </c:numRef>
          </c:val>
          <c:extLst>
            <c:ext xmlns:c16="http://schemas.microsoft.com/office/drawing/2014/chart" uri="{C3380CC4-5D6E-409C-BE32-E72D297353CC}">
              <c16:uniqueId val="{00000000-6183-4A51-AB00-8A836FA516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6183-4A51-AB00-8A836FA516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939</c:v>
                </c:pt>
                <c:pt idx="1">
                  <c:v>807</c:v>
                </c:pt>
                <c:pt idx="2">
                  <c:v>527</c:v>
                </c:pt>
              </c:numCache>
            </c:numRef>
          </c:val>
          <c:extLst>
            <c:ext xmlns:c16="http://schemas.microsoft.com/office/drawing/2014/chart" uri="{C3380CC4-5D6E-409C-BE32-E72D297353CC}">
              <c16:uniqueId val="{00000002-6183-4A51-AB00-8A836FA51695}"/>
            </c:ext>
          </c:extLst>
        </c:ser>
        <c:dLbls>
          <c:showLegendKey val="0"/>
          <c:showVal val="0"/>
          <c:showCatName val="0"/>
          <c:showSerName val="0"/>
          <c:showPercent val="0"/>
          <c:showBubbleSize val="0"/>
        </c:dLbls>
        <c:gapWidth val="120"/>
        <c:overlap val="100"/>
        <c:axId val="666351888"/>
        <c:axId val="666352280"/>
      </c:barChart>
      <c:catAx>
        <c:axId val="66635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66352280"/>
        <c:crosses val="autoZero"/>
        <c:auto val="1"/>
        <c:lblAlgn val="ctr"/>
        <c:lblOffset val="100"/>
        <c:tickLblSkip val="1"/>
        <c:tickMarkSkip val="1"/>
        <c:noMultiLvlLbl val="0"/>
      </c:catAx>
      <c:valAx>
        <c:axId val="666352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6635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新庁舎建設などの大型事業の実施に伴い、臨時財政対策債以外の町債の発行を抑制してきたことや公営企業債の元利償還金に対する繰入金の減少により実質公債費比率の分子は減少している。</a:t>
          </a:r>
        </a:p>
        <a:p>
          <a:r>
            <a:rPr kumimoji="1" lang="ja-JP" altLang="en-US" sz="1400">
              <a:latin typeface="ＭＳ ゴシック" pitchFamily="49" charset="-128"/>
              <a:ea typeface="ＭＳ ゴシック" pitchFamily="49" charset="-128"/>
            </a:rPr>
            <a:t>　今後も公共施設の老朽化対策などの大型事業を控えていることから引き続き臨時財政対策債以外の地方債の発行を抑制する必要がある。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新庁舎建設に向け町債の発行抑制や基金への積立を行ってきたことにより、新庁舎建設に伴う町債発行に際しても将来負担比率は上昇したものの、当初想定していたよりも比率は抑えることができている。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今後も公共施設の老朽化対策など大型事業を控える中で、計画的な町債の発行や基金への積立など将来に備えることができるかが課題である。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神奈川県開成町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新庁舎建設に伴い、公共施設整備基金を取崩したことから基金増額としては減額となっている。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公共施設の老朽化に備えた計画的な基金の積立や年度間の財政バランスをとるための財政調整基金の積立を行っていく。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学校等校舎等整備基金の校舎を除く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・学校校舎等整備基金：開成町立小学校、中学校、幼稚園の校舎、園舎その他の学校用建物の建設、改修その他の整備に活用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・育英奨学金貸付基金：育成奨学金の財源として活用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・あしがり郷瀬戸屋敷基金：あしがり郷「瀬戸屋敷」で実施する事業及び施設の維持管理経費に活用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・商工振興事業基金：商工業の振興を図るために活用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・公共施設整備基金：新庁舎建設に伴い取り崩したため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・育英奨学金貸付基金：育英奨学金貸付金元利収入の積立を行っている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・公共施設整備基金：今後の公共施設等の老朽化対策として随時積立を行っていく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・学校校舎等整備基金：各学校、園の老朽化対策を見据え今後も随時積立を行っていく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・育英奨学金貸付基金：今後も育英奨学金貸付金元利収入の積立を行っていく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・あしがり郷瀬戸屋敷基金：あしがり郷瀬戸屋敷維持管理事業寄附金の積立及び老朽化対策に備え積立を行っていく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・商工振興事業基金：効果的に活用していく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前年度積立分の内、予定納税分を取崩したが、町民税（法人）の予定納税もあったことから積立もすることができ、結果として預金利息分が増となる。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今後も町税及び交付税の動向に注視しながら、年度間の歳入のバランスをとるため積立及び取崩しを行っていく。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預金利息分の積立を行い毎年微増している。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満期一括償還の町債がないことから、当面は預金利息のみ積立を行っていく。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開成町南部地区土地区画整理事業により、新たな居住環境が整うなど人口の増加が続き、それに伴い町民税（個人）の増収が続いている。一方、町民税（法人）は減収となっている。基準財政収入額は平成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年度に町民税（法人）が急増したことに伴い、平成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年度はプラスの精算により単年度の財政力指数が</a:t>
          </a:r>
          <a:r>
            <a:rPr kumimoji="1" lang="en-US" altLang="ja-JP" sz="1100">
              <a:latin typeface="ＭＳ Ｐゴシック" panose="020B0600070205080204" pitchFamily="50" charset="-128"/>
              <a:ea typeface="ＭＳ Ｐゴシック" panose="020B0600070205080204" pitchFamily="50" charset="-128"/>
            </a:rPr>
            <a:t>0.97</a:t>
          </a:r>
          <a:r>
            <a:rPr kumimoji="1" lang="ja-JP" altLang="en-US" sz="1100">
              <a:latin typeface="ＭＳ Ｐゴシック" panose="020B0600070205080204" pitchFamily="50" charset="-128"/>
              <a:ea typeface="ＭＳ Ｐゴシック" panose="020B0600070205080204" pitchFamily="50" charset="-128"/>
            </a:rPr>
            <a:t>まで上昇した。平成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年度の町民税（法人）は平成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年度までの税収には届かなかったため、令和元年度はマイナスの精算が生じたことから、単年度の財政力指数は</a:t>
          </a:r>
          <a:r>
            <a:rPr kumimoji="1" lang="en-US" altLang="ja-JP" sz="1100">
              <a:latin typeface="ＭＳ Ｐゴシック" panose="020B0600070205080204" pitchFamily="50" charset="-128"/>
              <a:ea typeface="ＭＳ Ｐゴシック" panose="020B0600070205080204" pitchFamily="50" charset="-128"/>
            </a:rPr>
            <a:t>0.93</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持続可能な町政運営を行うには、引き続き人口構造を意識し、出生率を上げることが重要であることから、子どもを安心して生み、育てる環境整備等施策を展開する。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96838</xdr:rowOff>
    </xdr:from>
    <xdr:to>
      <xdr:col>23</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69548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137054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69648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137054</xdr:rowOff>
    </xdr:from>
    <xdr:to>
      <xdr:col>15</xdr:col>
      <xdr:colOff>82550</xdr:colOff>
      <xdr:row>40</xdr:row>
      <xdr:rowOff>147108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147108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46038</xdr:rowOff>
    </xdr:from>
    <xdr:to>
      <xdr:col>23</xdr:col>
      <xdr:colOff>184150</xdr:colOff>
      <xdr:row>40</xdr:row>
      <xdr:rowOff>147638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62565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74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86254</xdr:rowOff>
    </xdr:from>
    <xdr:to>
      <xdr:col>15</xdr:col>
      <xdr:colOff>133350</xdr:colOff>
      <xdr:row>41</xdr:row>
      <xdr:rowOff>16404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26581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当該比率の分母を構成している項目の内、交付税及び臨時財政対策債が、平成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年度の町民税（法人）の減収に伴うマイナスの精算の影響等により分母が</a:t>
          </a:r>
          <a:r>
            <a:rPr kumimoji="1" lang="en-US" altLang="ja-JP" sz="1200">
              <a:latin typeface="ＭＳ Ｐゴシック" panose="020B0600070205080204" pitchFamily="50" charset="-128"/>
              <a:ea typeface="ＭＳ Ｐゴシック" panose="020B0600070205080204" pitchFamily="50" charset="-128"/>
            </a:rPr>
            <a:t>257</a:t>
          </a:r>
          <a:r>
            <a:rPr kumimoji="1" lang="ja-JP" altLang="en-US" sz="1200">
              <a:latin typeface="ＭＳ Ｐゴシック" panose="020B0600070205080204" pitchFamily="50" charset="-128"/>
              <a:ea typeface="ＭＳ Ｐゴシック" panose="020B0600070205080204" pitchFamily="50" charset="-128"/>
            </a:rPr>
            <a:t>百万増額となったことにより、経常収支比率が類似団体平均を下回っている。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は、精算額の縮小により比率は下降し、類似団体平均を下回ると思われるが、経常経費は、今後も増加していくことが想定されるため、引き続き収入の確保及び健康寿命の延伸等により扶助費等の削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155666</xdr:rowOff>
    </xdr:from>
    <xdr:to>
      <xdr:col>23</xdr:col>
      <xdr:colOff>133350</xdr:colOff>
      <xdr:row>64</xdr:row>
      <xdr:rowOff>66947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57016"/>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113393</xdr:rowOff>
    </xdr:from>
    <xdr:to>
      <xdr:col>19</xdr:col>
      <xdr:colOff>133350</xdr:colOff>
      <xdr:row>64</xdr:row>
      <xdr:rowOff>66947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743293"/>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106499</xdr:rowOff>
    </xdr:from>
    <xdr:to>
      <xdr:col>15</xdr:col>
      <xdr:colOff>82550</xdr:colOff>
      <xdr:row>62</xdr:row>
      <xdr:rowOff>113393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073639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106499</xdr:rowOff>
    </xdr:from>
    <xdr:to>
      <xdr:col>11</xdr:col>
      <xdr:colOff>31750</xdr:colOff>
      <xdr:row>62</xdr:row>
      <xdr:rowOff>140970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073639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104866</xdr:rowOff>
    </xdr:from>
    <xdr:to>
      <xdr:col>23</xdr:col>
      <xdr:colOff>184150</xdr:colOff>
      <xdr:row>64</xdr:row>
      <xdr:rowOff>35016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121393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16147</xdr:rowOff>
    </xdr:from>
    <xdr:to>
      <xdr:col>19</xdr:col>
      <xdr:colOff>184150</xdr:colOff>
      <xdr:row>64</xdr:row>
      <xdr:rowOff>117747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102524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62593</xdr:rowOff>
    </xdr:from>
    <xdr:to>
      <xdr:col>15</xdr:col>
      <xdr:colOff>133350</xdr:colOff>
      <xdr:row>62</xdr:row>
      <xdr:rowOff>164193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2920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55699</xdr:rowOff>
    </xdr:from>
    <xdr:to>
      <xdr:col>11</xdr:col>
      <xdr:colOff>82550</xdr:colOff>
      <xdr:row>62</xdr:row>
      <xdr:rowOff>157299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年度から新庁舎建設に従事する職員を事業支弁職員としたことから人件費から普通建設事業費に移行している。例年の変動要素としては、選挙の有無や退職者数により増減が生じている。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物件費は、ふるさと納税の推進によりふるさと納税の委託料が増となっている。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類似団体平均を大きく下回っていることから、両支出とも抑制できていると認識するとともに、引き続き抑制に努める。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164714</xdr:rowOff>
    </xdr:from>
    <xdr:to>
      <xdr:col>23</xdr:col>
      <xdr:colOff>133350</xdr:colOff>
      <xdr:row>81</xdr:row>
      <xdr:rowOff>17579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80714"/>
          <a:ext cx="8382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146045</xdr:rowOff>
    </xdr:from>
    <xdr:to>
      <xdr:col>19</xdr:col>
      <xdr:colOff>133350</xdr:colOff>
      <xdr:row>80</xdr:row>
      <xdr:rowOff>164714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6204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146045</xdr:rowOff>
    </xdr:from>
    <xdr:to>
      <xdr:col>15</xdr:col>
      <xdr:colOff>82550</xdr:colOff>
      <xdr:row>80</xdr:row>
      <xdr:rowOff>147317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6204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83982</xdr:rowOff>
    </xdr:from>
    <xdr:to>
      <xdr:col>11</xdr:col>
      <xdr:colOff>31750</xdr:colOff>
      <xdr:row>80</xdr:row>
      <xdr:rowOff>147317</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99982"/>
          <a:ext cx="889000" cy="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138229</xdr:rowOff>
    </xdr:from>
    <xdr:to>
      <xdr:col>23</xdr:col>
      <xdr:colOff>184150</xdr:colOff>
      <xdr:row>81</xdr:row>
      <xdr:rowOff>68379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59506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7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113914</xdr:rowOff>
    </xdr:from>
    <xdr:to>
      <xdr:col>19</xdr:col>
      <xdr:colOff>184150</xdr:colOff>
      <xdr:row>81</xdr:row>
      <xdr:rowOff>44064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54241</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9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95245</xdr:rowOff>
    </xdr:from>
    <xdr:to>
      <xdr:col>15</xdr:col>
      <xdr:colOff>133350</xdr:colOff>
      <xdr:row>81</xdr:row>
      <xdr:rowOff>25395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35572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96517</xdr:rowOff>
    </xdr:from>
    <xdr:to>
      <xdr:col>11</xdr:col>
      <xdr:colOff>82550</xdr:colOff>
      <xdr:row>81</xdr:row>
      <xdr:rowOff>26667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36844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33182</xdr:rowOff>
    </xdr:from>
    <xdr:to>
      <xdr:col>7</xdr:col>
      <xdr:colOff>31750</xdr:colOff>
      <xdr:row>80</xdr:row>
      <xdr:rowOff>134782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144959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1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人口千人当たりの職員数を見ても類似団体と比較しても低い水準であるため、数名の退職、昇格、採用により、数値が大きく変動する。</a:t>
          </a:r>
        </a:p>
        <a:p>
          <a:r>
            <a:rPr kumimoji="1" lang="ja-JP" altLang="en-US" sz="1300">
              <a:latin typeface="ＭＳ Ｐゴシック" panose="020B0600070205080204" pitchFamily="50" charset="-128"/>
              <a:ea typeface="ＭＳ Ｐゴシック" panose="020B0600070205080204" pitchFamily="50" charset="-128"/>
            </a:rPr>
            <a:t>　近年は、退職者が多くないため指数が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近辺を推移している。今後も、給与制度全般にわたり、適正な運用に努めていく。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161396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6179800" y="14946841"/>
          <a:ext cx="838200" cy="1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161396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5290800" y="14966950"/>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60325</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4401800" y="149669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141288</xdr:rowOff>
    </xdr:from>
    <xdr:to>
      <xdr:col>68</xdr:col>
      <xdr:colOff>152400</xdr:colOff>
      <xdr:row>88</xdr:row>
      <xdr:rowOff>60325</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a:off x="13512800" y="150574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110596</xdr:rowOff>
    </xdr:from>
    <xdr:to>
      <xdr:col>77</xdr:col>
      <xdr:colOff>95250</xdr:colOff>
      <xdr:row>88</xdr:row>
      <xdr:rowOff>40746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50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25523</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511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人口の増加や地方分権に伴い業務量が増加するなか、限られた職員数で行政運営にあたってきた結果、類似団体の平均を大きく下回っている。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今後も適正な業務量を把握するとともに、職員定員適正化計画に基づき職員の確保に努める。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20804</xdr:rowOff>
    </xdr:from>
    <xdr:to>
      <xdr:col>81</xdr:col>
      <xdr:colOff>44450</xdr:colOff>
      <xdr:row>60</xdr:row>
      <xdr:rowOff>28847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6179800" y="1030780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20804</xdr:rowOff>
    </xdr:from>
    <xdr:to>
      <xdr:col>77</xdr:col>
      <xdr:colOff>44450</xdr:colOff>
      <xdr:row>60</xdr:row>
      <xdr:rowOff>38040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5290800" y="103078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38040</xdr:rowOff>
    </xdr:from>
    <xdr:to>
      <xdr:col>72</xdr:col>
      <xdr:colOff>203200</xdr:colOff>
      <xdr:row>60</xdr:row>
      <xdr:rowOff>40338</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flipV="1">
          <a:off x="14401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38040</xdr:rowOff>
    </xdr:from>
    <xdr:to>
      <xdr:col>68</xdr:col>
      <xdr:colOff>152400</xdr:colOff>
      <xdr:row>60</xdr:row>
      <xdr:rowOff>40338</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a:off x="13512800" y="1032504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141454</xdr:rowOff>
    </xdr:from>
    <xdr:to>
      <xdr:col>77</xdr:col>
      <xdr:colOff>95250</xdr:colOff>
      <xdr:row>60</xdr:row>
      <xdr:rowOff>71604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81781</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0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158690</xdr:rowOff>
    </xdr:from>
    <xdr:to>
      <xdr:col>73</xdr:col>
      <xdr:colOff>44450</xdr:colOff>
      <xdr:row>60</xdr:row>
      <xdr:rowOff>88840</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99017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160988</xdr:rowOff>
    </xdr:from>
    <xdr:to>
      <xdr:col>68</xdr:col>
      <xdr:colOff>203200</xdr:colOff>
      <xdr:row>60</xdr:row>
      <xdr:rowOff>91138</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101315</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99017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新庁舎の建設を見据え、臨時財政対策債以外の地方債の発行を抑制してきたことから比率が下がっている。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新庁舎建設に伴い町債を発行し、令和５年度以降元金の返済が始まるため比率が上昇する。</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13462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3808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37592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4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109982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42</xdr:row>
      <xdr:rowOff>35052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新庁舎建設に向け、平成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年度以降臨時財政対策債以外の町債の発行の抑制や公共施設整備基金への積立を行ってきた。</a:t>
          </a:r>
        </a:p>
        <a:p>
          <a:r>
            <a:rPr kumimoji="1" lang="ja-JP" altLang="en-US" sz="1300">
              <a:latin typeface="ＭＳ Ｐゴシック" panose="020B0600070205080204" pitchFamily="50" charset="-128"/>
              <a:ea typeface="ＭＳ Ｐゴシック" panose="020B0600070205080204" pitchFamily="50" charset="-128"/>
            </a:rPr>
            <a:t>　令和元年度は新庁舎建設により、町債の発行や公共施設整備基金の取崩しなどにより比率が大幅に上昇したが、平成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年度並みに抑制することができた。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今後も将来の公債費を見据えて計画的に活用していく。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16408</xdr:rowOff>
    </xdr:from>
    <xdr:to>
      <xdr:col>81</xdr:col>
      <xdr:colOff>44450</xdr:colOff>
      <xdr:row>15</xdr:row>
      <xdr:rowOff>168427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588158"/>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16408</xdr:rowOff>
    </xdr:from>
    <xdr:to>
      <xdr:col>77</xdr:col>
      <xdr:colOff>44450</xdr:colOff>
      <xdr:row>15</xdr:row>
      <xdr:rowOff>26543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58815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26543</xdr:rowOff>
    </xdr:from>
    <xdr:to>
      <xdr:col>72</xdr:col>
      <xdr:colOff>203200</xdr:colOff>
      <xdr:row>15</xdr:row>
      <xdr:rowOff>148158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598293"/>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148158</xdr:rowOff>
    </xdr:from>
    <xdr:to>
      <xdr:col>68</xdr:col>
      <xdr:colOff>152400</xdr:colOff>
      <xdr:row>16</xdr:row>
      <xdr:rowOff>32690</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719908"/>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117627</xdr:rowOff>
    </xdr:from>
    <xdr:to>
      <xdr:col>81</xdr:col>
      <xdr:colOff>95250</xdr:colOff>
      <xdr:row>16</xdr:row>
      <xdr:rowOff>47777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89704</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66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137058</xdr:rowOff>
    </xdr:from>
    <xdr:to>
      <xdr:col>77</xdr:col>
      <xdr:colOff>95250</xdr:colOff>
      <xdr:row>15</xdr:row>
      <xdr:rowOff>67208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51985</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23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147193</xdr:rowOff>
    </xdr:from>
    <xdr:to>
      <xdr:col>73</xdr:col>
      <xdr:colOff>44450</xdr:colOff>
      <xdr:row>15</xdr:row>
      <xdr:rowOff>77343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62120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6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97358</xdr:rowOff>
    </xdr:from>
    <xdr:to>
      <xdr:col>68</xdr:col>
      <xdr:colOff>203200</xdr:colOff>
      <xdr:row>16</xdr:row>
      <xdr:rowOff>27508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12285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7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153340</xdr:rowOff>
    </xdr:from>
    <xdr:to>
      <xdr:col>64</xdr:col>
      <xdr:colOff>152400</xdr:colOff>
      <xdr:row>16</xdr:row>
      <xdr:rowOff>83490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7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68267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8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分子となる人件費（経常・一般財源）は、前年度比▲</a:t>
          </a:r>
          <a:r>
            <a:rPr kumimoji="1" lang="en-US" altLang="ja-JP" sz="1100">
              <a:latin typeface="ＭＳ Ｐゴシック" panose="020B0600070205080204" pitchFamily="50" charset="-128"/>
              <a:ea typeface="ＭＳ Ｐゴシック" panose="020B0600070205080204" pitchFamily="50" charset="-128"/>
            </a:rPr>
            <a:t>7.3</a:t>
          </a:r>
          <a:r>
            <a:rPr kumimoji="1" lang="ja-JP" altLang="en-US" sz="1100">
              <a:latin typeface="ＭＳ Ｐゴシック" panose="020B0600070205080204" pitchFamily="50" charset="-128"/>
              <a:ea typeface="ＭＳ Ｐゴシック" panose="020B0600070205080204" pitchFamily="50" charset="-128"/>
            </a:rPr>
            <a:t>百万円となっている。分母となる経常一般財源収入額は、交付税及び臨時財政対策債が、平成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年度の町民税（法人）の減収に伴うマイナスの精算の影響等により</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百万円増額となるなど、比率が減少している。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年度間で退職者数及び採用者数により変動するがおおむね横ばいで推移している。</a:t>
          </a:r>
        </a:p>
        <a:p>
          <a:r>
            <a:rPr kumimoji="1" lang="ja-JP" altLang="en-US" sz="1100">
              <a:latin typeface="ＭＳ Ｐゴシック" panose="020B0600070205080204" pitchFamily="50" charset="-128"/>
              <a:ea typeface="ＭＳ Ｐゴシック" panose="020B0600070205080204" pitchFamily="50" charset="-128"/>
            </a:rPr>
            <a:t>　今後も職員定員適正化計画に基づき職員の適正配置に努めるとともに、業務の効率化等を図り時間外勤務手当の抑制など人件費の上昇を抑える。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66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54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80535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分子となる物件費（経常・一般財源）は、前年度比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百万円となっている。個別接種委託料等各種委託料の増が主な要因と考える。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類似団体、神奈川県平均と比較しても高い比率のため、委託事業の見直し等経費削減に努める。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140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18</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5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66040</xdr:rowOff>
    </xdr:from>
    <xdr:to>
      <xdr:col>73</xdr:col>
      <xdr:colOff>180975</xdr:colOff>
      <xdr:row>18</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0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xdr:rowOff>
    </xdr:from>
    <xdr:to>
      <xdr:col>74</xdr:col>
      <xdr:colOff>31750</xdr:colOff>
      <xdr:row>18</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分子となる扶助費（経常・一般財源）は、前年度比</a:t>
          </a:r>
          <a:r>
            <a:rPr kumimoji="1" lang="en-US" altLang="ja-JP" sz="1200">
              <a:latin typeface="ＭＳ Ｐゴシック" panose="020B0600070205080204" pitchFamily="50" charset="-128"/>
              <a:ea typeface="ＭＳ Ｐゴシック" panose="020B0600070205080204" pitchFamily="50" charset="-128"/>
            </a:rPr>
            <a:t>+26.0</a:t>
          </a:r>
          <a:r>
            <a:rPr kumimoji="1" lang="ja-JP" altLang="en-US" sz="1200">
              <a:latin typeface="ＭＳ Ｐゴシック" panose="020B0600070205080204" pitchFamily="50" charset="-128"/>
              <a:ea typeface="ＭＳ Ｐゴシック" panose="020B0600070205080204" pitchFamily="50" charset="-128"/>
            </a:rPr>
            <a:t>百万円となっている。人口増等に伴い、自立支援給付費や保育所入所児童委託料が増加したことが主な要因となっている。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障がい者自立支援給付費の増や保育園の入所児童委託料等の増、小児医療費の助成対象年齢の拡大により扶助費は増加している。</a:t>
          </a:r>
        </a:p>
        <a:p>
          <a:r>
            <a:rPr kumimoji="1" lang="ja-JP" altLang="en-US" sz="1200">
              <a:latin typeface="ＭＳ Ｐゴシック" panose="020B0600070205080204" pitchFamily="50" charset="-128"/>
              <a:ea typeface="ＭＳ Ｐゴシック" panose="020B0600070205080204" pitchFamily="50" charset="-128"/>
            </a:rPr>
            <a:t>　当町は人口が増加しており、今後も子育て支援施策の充実により増加が見込まれる。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92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162378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2012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その他を構成する主な区分は繰出金となるが、前年度比▲</a:t>
          </a:r>
          <a:r>
            <a:rPr kumimoji="1" lang="en-US" altLang="ja-JP" sz="1100">
              <a:latin typeface="ＭＳ Ｐゴシック" panose="020B0600070205080204" pitchFamily="50" charset="-128"/>
              <a:ea typeface="ＭＳ Ｐゴシック" panose="020B0600070205080204" pitchFamily="50" charset="-128"/>
            </a:rPr>
            <a:t>53.9</a:t>
          </a:r>
          <a:r>
            <a:rPr kumimoji="1" lang="ja-JP" altLang="en-US" sz="1100">
              <a:latin typeface="ＭＳ Ｐゴシック" panose="020B0600070205080204" pitchFamily="50" charset="-128"/>
              <a:ea typeface="ＭＳ Ｐゴシック" panose="020B0600070205080204" pitchFamily="50" charset="-128"/>
            </a:rPr>
            <a:t>百万円となっている。下水道事業の公営企業法の適用に伴い、繰出金から補助費に移行したことが主な要因となっている。</a:t>
          </a:r>
        </a:p>
        <a:p>
          <a:r>
            <a:rPr kumimoji="1" lang="ja-JP" altLang="en-US" sz="1100">
              <a:latin typeface="ＭＳ Ｐゴシック" panose="020B0600070205080204" pitchFamily="50" charset="-128"/>
              <a:ea typeface="ＭＳ Ｐゴシック" panose="020B0600070205080204" pitchFamily="50" charset="-128"/>
            </a:rPr>
            <a:t>　その他に係る経常収支比率は、類似団体のなかでも低い水準となっているが、高齢化に伴い介護保険事業特別会計や後期高齢者医療事業特別会計への繰出金が年々増加している。</a:t>
          </a:r>
        </a:p>
        <a:p>
          <a:r>
            <a:rPr kumimoji="1" lang="ja-JP" altLang="en-US" sz="1100">
              <a:latin typeface="ＭＳ Ｐゴシック" panose="020B0600070205080204" pitchFamily="50" charset="-128"/>
              <a:ea typeface="ＭＳ Ｐゴシック" panose="020B0600070205080204" pitchFamily="50" charset="-128"/>
            </a:rPr>
            <a:t>　今後も高齢化の進展は続くため、健康寿命の延伸や介護予防の推進等により、経費の削減に努める。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386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161290</xdr:rowOff>
    </xdr:from>
    <xdr:to>
      <xdr:col>73</xdr:col>
      <xdr:colOff>180975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2481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54</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2481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110490</xdr:rowOff>
    </xdr:from>
    <xdr:to>
      <xdr:col>69</xdr:col>
      <xdr:colOff>142875</xdr:colOff>
      <xdr:row>54</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50817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分子となる補助費等（経常・一般財源）は、前年度比</a:t>
          </a:r>
          <a:r>
            <a:rPr kumimoji="1" lang="en-US" altLang="ja-JP" sz="1100">
              <a:latin typeface="ＭＳ Ｐゴシック" panose="020B0600070205080204" pitchFamily="50" charset="-128"/>
              <a:ea typeface="ＭＳ Ｐゴシック" panose="020B0600070205080204" pitchFamily="50" charset="-128"/>
            </a:rPr>
            <a:t>+165.6</a:t>
          </a:r>
          <a:r>
            <a:rPr kumimoji="1" lang="ja-JP" altLang="en-US" sz="1100">
              <a:latin typeface="ＭＳ Ｐゴシック" panose="020B0600070205080204" pitchFamily="50" charset="-128"/>
              <a:ea typeface="ＭＳ Ｐゴシック" panose="020B0600070205080204" pitchFamily="50" charset="-128"/>
            </a:rPr>
            <a:t>百万円となっている。下水道事業の公営企業法の適用に伴い、繰出金から補助費に移行したことや、町村情報システム共同事業組合負担金や常備消防事務委託料が増となったことが主な要因となっている。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常備消防事務委託料や各種負担金では、人口割による負担が設定されているため、人口増に伴い人口割の負担は年々増加している。</a:t>
          </a:r>
        </a:p>
        <a:p>
          <a:r>
            <a:rPr kumimoji="1" lang="ja-JP" altLang="en-US" sz="1100">
              <a:latin typeface="ＭＳ Ｐゴシック" panose="020B0600070205080204" pitchFamily="50" charset="-128"/>
              <a:ea typeface="ＭＳ Ｐゴシック" panose="020B0600070205080204" pitchFamily="50" charset="-128"/>
            </a:rPr>
            <a:t>　町が補助金を交付している団体については、決算書などにより経営状況を確認し、補助金の適正化に努める。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1408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906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906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44704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729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61993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公債費は、町債の発行を抑制してきたことから、前年度比▲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百万円と微減となっている。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新庁舎建設に伴い町債を発行し、令和５年度以降元金の返済が始まるため比率が上昇する。</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113285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114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113285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703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53848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42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xdr:rowOff>
    </xdr:from>
    <xdr:to>
      <xdr:col>11</xdr:col>
      <xdr:colOff>60325</xdr:colOff>
      <xdr:row>76</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114825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分母となる経常一般財源収入額は、交付税及び臨時財政対策債が、平成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年度の町民税（法人）の減収に伴うマイナスの精算の影響等により分母が</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百万円増額となるなど、比率が減少している。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2902</xdr:rowOff>
    </xdr:from>
    <xdr:to>
      <xdr:col>82</xdr:col>
      <xdr:colOff>107950</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7600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029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865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156392</xdr:rowOff>
    </xdr:from>
    <xdr:to>
      <xdr:col>69</xdr:col>
      <xdr:colOff>92075</xdr:colOff>
      <xdr:row>77</xdr:row>
      <xdr:rowOff>46989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18659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123552</xdr:rowOff>
    </xdr:from>
    <xdr:to>
      <xdr:col>82</xdr:col>
      <xdr:colOff>158750</xdr:colOff>
      <xdr:row>78</xdr:row>
      <xdr:rowOff>53702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95629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45918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21</xdr:row>
      <xdr:rowOff>10070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5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171343</xdr:rowOff>
    </xdr:from>
    <xdr:to>
      <xdr:col>29</xdr:col>
      <xdr:colOff>127000</xdr:colOff>
      <xdr:row>21</xdr:row>
      <xdr:rowOff>2179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647968"/>
          <a:ext cx="6477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152451</xdr:rowOff>
    </xdr:from>
    <xdr:to>
      <xdr:col>26</xdr:col>
      <xdr:colOff>50800</xdr:colOff>
      <xdr:row>21</xdr:row>
      <xdr:rowOff>2179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629076"/>
          <a:ext cx="6985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152451</xdr:rowOff>
    </xdr:from>
    <xdr:to>
      <xdr:col>22</xdr:col>
      <xdr:colOff>114300</xdr:colOff>
      <xdr:row>20</xdr:row>
      <xdr:rowOff>161301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629076"/>
          <a:ext cx="698500" cy="8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141184</xdr:rowOff>
    </xdr:from>
    <xdr:to>
      <xdr:col>18</xdr:col>
      <xdr:colOff>177800</xdr:colOff>
      <xdr:row>20</xdr:row>
      <xdr:rowOff>161301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617809"/>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120543</xdr:rowOff>
    </xdr:from>
    <xdr:to>
      <xdr:col>29</xdr:col>
      <xdr:colOff>177800</xdr:colOff>
      <xdr:row>21</xdr:row>
      <xdr:rowOff>50693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9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20</xdr:row>
      <xdr:rowOff>29120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50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122829</xdr:rowOff>
    </xdr:from>
    <xdr:to>
      <xdr:col>26</xdr:col>
      <xdr:colOff>101600</xdr:colOff>
      <xdr:row>21</xdr:row>
      <xdr:rowOff>52979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9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37756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8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101651</xdr:rowOff>
    </xdr:from>
    <xdr:to>
      <xdr:col>22</xdr:col>
      <xdr:colOff>165100</xdr:colOff>
      <xdr:row>21</xdr:row>
      <xdr:rowOff>31801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7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16578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6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110501</xdr:rowOff>
    </xdr:from>
    <xdr:to>
      <xdr:col>19</xdr:col>
      <xdr:colOff>38100</xdr:colOff>
      <xdr:row>21</xdr:row>
      <xdr:rowOff>40651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8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25428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90384</xdr:rowOff>
    </xdr:from>
    <xdr:to>
      <xdr:col>15</xdr:col>
      <xdr:colOff>101600</xdr:colOff>
      <xdr:row>21</xdr:row>
      <xdr:rowOff>20534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6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5311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5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333349</xdr:rowOff>
    </xdr:from>
    <xdr:to>
      <xdr:col>29</xdr:col>
      <xdr:colOff>127000</xdr:colOff>
      <xdr:row>36</xdr:row>
      <xdr:rowOff>8375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43699"/>
          <a:ext cx="6477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333349</xdr:rowOff>
    </xdr:from>
    <xdr:to>
      <xdr:col>26</xdr:col>
      <xdr:colOff>50800</xdr:colOff>
      <xdr:row>35</xdr:row>
      <xdr:rowOff>341674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43699"/>
          <a:ext cx="6985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341674</xdr:rowOff>
    </xdr:from>
    <xdr:to>
      <xdr:col>22</xdr:col>
      <xdr:colOff>114300</xdr:colOff>
      <xdr:row>36</xdr:row>
      <xdr:rowOff>5861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2024"/>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292049</xdr:rowOff>
    </xdr:from>
    <xdr:to>
      <xdr:col>18</xdr:col>
      <xdr:colOff>177800</xdr:colOff>
      <xdr:row>36</xdr:row>
      <xdr:rowOff>5861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02399"/>
          <a:ext cx="698500" cy="5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300475</xdr:rowOff>
    </xdr:from>
    <xdr:to>
      <xdr:col>29</xdr:col>
      <xdr:colOff>177800</xdr:colOff>
      <xdr:row>36</xdr:row>
      <xdr:rowOff>59175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1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272552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8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282549</xdr:rowOff>
    </xdr:from>
    <xdr:to>
      <xdr:col>26</xdr:col>
      <xdr:colOff>101600</xdr:colOff>
      <xdr:row>36</xdr:row>
      <xdr:rowOff>41249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9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26026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7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290874</xdr:rowOff>
    </xdr:from>
    <xdr:to>
      <xdr:col>22</xdr:col>
      <xdr:colOff>165100</xdr:colOff>
      <xdr:row>36</xdr:row>
      <xdr:rowOff>49574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34351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297961</xdr:rowOff>
    </xdr:from>
    <xdr:to>
      <xdr:col>19</xdr:col>
      <xdr:colOff>38100</xdr:colOff>
      <xdr:row>36</xdr:row>
      <xdr:rowOff>56661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41438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241249</xdr:rowOff>
    </xdr:from>
    <xdr:to>
      <xdr:col>15</xdr:col>
      <xdr:colOff>101600</xdr:colOff>
      <xdr:row>35</xdr:row>
      <xdr:rowOff>342849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5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327626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42055</xdr:rowOff>
    </xdr:from>
    <xdr:to>
      <xdr:col>24</xdr:col>
      <xdr:colOff>63500</xdr:colOff>
      <xdr:row>38</xdr:row>
      <xdr:rowOff>55608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57155"/>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19179</xdr:rowOff>
    </xdr:from>
    <xdr:to>
      <xdr:col>19</xdr:col>
      <xdr:colOff>177800</xdr:colOff>
      <xdr:row>38</xdr:row>
      <xdr:rowOff>42055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34279"/>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19179</xdr:rowOff>
    </xdr:from>
    <xdr:to>
      <xdr:col>15</xdr:col>
      <xdr:colOff>50800</xdr:colOff>
      <xdr:row>38</xdr:row>
      <xdr:rowOff>34658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34279"/>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21138</xdr:rowOff>
    </xdr:from>
    <xdr:to>
      <xdr:col>10</xdr:col>
      <xdr:colOff>114300</xdr:colOff>
      <xdr:row>38</xdr:row>
      <xdr:rowOff>34658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36238"/>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4808</xdr:rowOff>
    </xdr:from>
    <xdr:to>
      <xdr:col>24</xdr:col>
      <xdr:colOff>114300</xdr:colOff>
      <xdr:row>38</xdr:row>
      <xdr:rowOff>106408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154685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9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162705</xdr:rowOff>
    </xdr:from>
    <xdr:to>
      <xdr:col>20</xdr:col>
      <xdr:colOff>38100</xdr:colOff>
      <xdr:row>38</xdr:row>
      <xdr:rowOff>92855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83982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139829</xdr:rowOff>
    </xdr:from>
    <xdr:to>
      <xdr:col>15</xdr:col>
      <xdr:colOff>101600</xdr:colOff>
      <xdr:row>38</xdr:row>
      <xdr:rowOff>69979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61106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155308</xdr:rowOff>
    </xdr:from>
    <xdr:to>
      <xdr:col>10</xdr:col>
      <xdr:colOff>165100</xdr:colOff>
      <xdr:row>38</xdr:row>
      <xdr:rowOff>85458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76585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141788</xdr:rowOff>
    </xdr:from>
    <xdr:to>
      <xdr:col>6</xdr:col>
      <xdr:colOff>38100</xdr:colOff>
      <xdr:row>38</xdr:row>
      <xdr:rowOff>71938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63065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95531</xdr:rowOff>
    </xdr:from>
    <xdr:to>
      <xdr:col>24</xdr:col>
      <xdr:colOff>63500</xdr:colOff>
      <xdr:row>57</xdr:row>
      <xdr:rowOff>136303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68181"/>
          <a:ext cx="838200" cy="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136303</xdr:rowOff>
    </xdr:from>
    <xdr:to>
      <xdr:col>19</xdr:col>
      <xdr:colOff>177800</xdr:colOff>
      <xdr:row>58</xdr:row>
      <xdr:rowOff>16745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8953"/>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2393</xdr:rowOff>
    </xdr:from>
    <xdr:to>
      <xdr:col>15</xdr:col>
      <xdr:colOff>50800</xdr:colOff>
      <xdr:row>58</xdr:row>
      <xdr:rowOff>16745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46493"/>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2393</xdr:rowOff>
    </xdr:from>
    <xdr:to>
      <xdr:col>10</xdr:col>
      <xdr:colOff>114300</xdr:colOff>
      <xdr:row>58</xdr:row>
      <xdr:rowOff>137610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46493"/>
          <a:ext cx="8890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44731</xdr:rowOff>
    </xdr:from>
    <xdr:to>
      <xdr:col>24</xdr:col>
      <xdr:colOff>114300</xdr:colOff>
      <xdr:row>57</xdr:row>
      <xdr:rowOff>146331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23158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85503</xdr:rowOff>
    </xdr:from>
    <xdr:to>
      <xdr:col>20</xdr:col>
      <xdr:colOff>38100</xdr:colOff>
      <xdr:row>58</xdr:row>
      <xdr:rowOff>15653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137395</xdr:rowOff>
    </xdr:from>
    <xdr:to>
      <xdr:col>15</xdr:col>
      <xdr:colOff>101600</xdr:colOff>
      <xdr:row>58</xdr:row>
      <xdr:rowOff>67545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58672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123043</xdr:rowOff>
    </xdr:from>
    <xdr:to>
      <xdr:col>10</xdr:col>
      <xdr:colOff>165100</xdr:colOff>
      <xdr:row>58</xdr:row>
      <xdr:rowOff>53193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44320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86810</xdr:rowOff>
    </xdr:from>
    <xdr:to>
      <xdr:col>6</xdr:col>
      <xdr:colOff>38100</xdr:colOff>
      <xdr:row>59</xdr:row>
      <xdr:rowOff>16960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158865</xdr:rowOff>
    </xdr:from>
    <xdr:to>
      <xdr:col>24</xdr:col>
      <xdr:colOff>63500</xdr:colOff>
      <xdr:row>79</xdr:row>
      <xdr:rowOff>22428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31965"/>
          <a:ext cx="8382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22428</xdr:rowOff>
    </xdr:from>
    <xdr:to>
      <xdr:col>19</xdr:col>
      <xdr:colOff>177800</xdr:colOff>
      <xdr:row>79</xdr:row>
      <xdr:rowOff>29744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6697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29744</xdr:rowOff>
    </xdr:from>
    <xdr:to>
      <xdr:col>15</xdr:col>
      <xdr:colOff>50800</xdr:colOff>
      <xdr:row>79</xdr:row>
      <xdr:rowOff>31725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742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27496</xdr:rowOff>
    </xdr:from>
    <xdr:to>
      <xdr:col>10</xdr:col>
      <xdr:colOff>114300</xdr:colOff>
      <xdr:row>79</xdr:row>
      <xdr:rowOff>31725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7204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108065</xdr:rowOff>
    </xdr:from>
    <xdr:to>
      <xdr:col>24</xdr:col>
      <xdr:colOff>114300</xdr:colOff>
      <xdr:row>79</xdr:row>
      <xdr:rowOff>38215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22992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143078</xdr:rowOff>
    </xdr:from>
    <xdr:to>
      <xdr:col>20</xdr:col>
      <xdr:colOff>38100</xdr:colOff>
      <xdr:row>79</xdr:row>
      <xdr:rowOff>73228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64355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60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150394</xdr:rowOff>
    </xdr:from>
    <xdr:to>
      <xdr:col>15</xdr:col>
      <xdr:colOff>101600</xdr:colOff>
      <xdr:row>79</xdr:row>
      <xdr:rowOff>80544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71671</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61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152375</xdr:rowOff>
    </xdr:from>
    <xdr:to>
      <xdr:col>10</xdr:col>
      <xdr:colOff>165100</xdr:colOff>
      <xdr:row>79</xdr:row>
      <xdr:rowOff>82525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73652</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618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148146</xdr:rowOff>
    </xdr:from>
    <xdr:to>
      <xdr:col>6</xdr:col>
      <xdr:colOff>38100</xdr:colOff>
      <xdr:row>79</xdr:row>
      <xdr:rowOff>78296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69423</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17284</xdr:rowOff>
    </xdr:from>
    <xdr:to>
      <xdr:col>24</xdr:col>
      <xdr:colOff>63500</xdr:colOff>
      <xdr:row>95</xdr:row>
      <xdr:rowOff>52783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305034"/>
          <a:ext cx="838200" cy="3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47411</xdr:rowOff>
    </xdr:from>
    <xdr:to>
      <xdr:col>19</xdr:col>
      <xdr:colOff>177800</xdr:colOff>
      <xdr:row>95</xdr:row>
      <xdr:rowOff>52783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335161"/>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47411</xdr:rowOff>
    </xdr:from>
    <xdr:to>
      <xdr:col>15</xdr:col>
      <xdr:colOff>50800</xdr:colOff>
      <xdr:row>95</xdr:row>
      <xdr:rowOff>92641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35161"/>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92641</xdr:rowOff>
    </xdr:from>
    <xdr:to>
      <xdr:col>10</xdr:col>
      <xdr:colOff>114300</xdr:colOff>
      <xdr:row>95</xdr:row>
      <xdr:rowOff>154885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380391"/>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137934</xdr:rowOff>
    </xdr:from>
    <xdr:to>
      <xdr:col>24</xdr:col>
      <xdr:colOff>114300</xdr:colOff>
      <xdr:row>95</xdr:row>
      <xdr:rowOff>68084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116361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1983</xdr:rowOff>
    </xdr:from>
    <xdr:to>
      <xdr:col>20</xdr:col>
      <xdr:colOff>38100</xdr:colOff>
      <xdr:row>95</xdr:row>
      <xdr:rowOff>103583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2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94710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3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168061</xdr:rowOff>
    </xdr:from>
    <xdr:to>
      <xdr:col>15</xdr:col>
      <xdr:colOff>101600</xdr:colOff>
      <xdr:row>95</xdr:row>
      <xdr:rowOff>98211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89338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37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41841</xdr:rowOff>
    </xdr:from>
    <xdr:to>
      <xdr:col>10</xdr:col>
      <xdr:colOff>165100</xdr:colOff>
      <xdr:row>95</xdr:row>
      <xdr:rowOff>143441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134568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4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104085</xdr:rowOff>
    </xdr:from>
    <xdr:to>
      <xdr:col>6</xdr:col>
      <xdr:colOff>38100</xdr:colOff>
      <xdr:row>96</xdr:row>
      <xdr:rowOff>34235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25362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4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93185</xdr:rowOff>
    </xdr:from>
    <xdr:to>
      <xdr:col>55</xdr:col>
      <xdr:colOff>0</xdr:colOff>
      <xdr:row>37</xdr:row>
      <xdr:rowOff>28492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265385"/>
          <a:ext cx="8382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28492</xdr:rowOff>
    </xdr:from>
    <xdr:to>
      <xdr:col>50</xdr:col>
      <xdr:colOff>114300</xdr:colOff>
      <xdr:row>37</xdr:row>
      <xdr:rowOff>37004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637214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84237</xdr:rowOff>
    </xdr:from>
    <xdr:to>
      <xdr:col>45</xdr:col>
      <xdr:colOff>177800</xdr:colOff>
      <xdr:row>37</xdr:row>
      <xdr:rowOff>37004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256437"/>
          <a:ext cx="889000" cy="1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84237</xdr:rowOff>
    </xdr:from>
    <xdr:to>
      <xdr:col>41</xdr:col>
      <xdr:colOff>50800</xdr:colOff>
      <xdr:row>36</xdr:row>
      <xdr:rowOff>141268</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256437"/>
          <a:ext cx="889000" cy="5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42385</xdr:rowOff>
    </xdr:from>
    <xdr:to>
      <xdr:col>55</xdr:col>
      <xdr:colOff>50800</xdr:colOff>
      <xdr:row>36</xdr:row>
      <xdr:rowOff>143985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2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20812</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1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149142</xdr:rowOff>
    </xdr:from>
    <xdr:to>
      <xdr:col>50</xdr:col>
      <xdr:colOff>165100</xdr:colOff>
      <xdr:row>37</xdr:row>
      <xdr:rowOff>79292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3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70419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4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157654</xdr:rowOff>
    </xdr:from>
    <xdr:to>
      <xdr:col>46</xdr:col>
      <xdr:colOff>38100</xdr:colOff>
      <xdr:row>37</xdr:row>
      <xdr:rowOff>87804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3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78931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42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33437</xdr:rowOff>
    </xdr:from>
    <xdr:to>
      <xdr:col>41</xdr:col>
      <xdr:colOff>101600</xdr:colOff>
      <xdr:row>36</xdr:row>
      <xdr:rowOff>135037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2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126164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2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90468</xdr:rowOff>
    </xdr:from>
    <xdr:to>
      <xdr:col>36</xdr:col>
      <xdr:colOff>165100</xdr:colOff>
      <xdr:row>37</xdr:row>
      <xdr:rowOff>20618</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2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11745</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149336</xdr:rowOff>
    </xdr:from>
    <xdr:to>
      <xdr:col>55</xdr:col>
      <xdr:colOff>0</xdr:colOff>
      <xdr:row>58</xdr:row>
      <xdr:rowOff>69417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579086"/>
          <a:ext cx="838200" cy="4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69417</xdr:rowOff>
    </xdr:from>
    <xdr:to>
      <xdr:col>50</xdr:col>
      <xdr:colOff>114300</xdr:colOff>
      <xdr:row>58</xdr:row>
      <xdr:rowOff>152257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10013517"/>
          <a:ext cx="889000" cy="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152257</xdr:rowOff>
    </xdr:from>
    <xdr:to>
      <xdr:col>45</xdr:col>
      <xdr:colOff>177800</xdr:colOff>
      <xdr:row>59</xdr:row>
      <xdr:rowOff>1786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10096357"/>
          <a:ext cx="889000" cy="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138660</xdr:rowOff>
    </xdr:from>
    <xdr:to>
      <xdr:col>41</xdr:col>
      <xdr:colOff>50800</xdr:colOff>
      <xdr:row>59</xdr:row>
      <xdr:rowOff>1786</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10082760"/>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98536</xdr:rowOff>
    </xdr:from>
    <xdr:to>
      <xdr:col>55</xdr:col>
      <xdr:colOff>50800</xdr:colOff>
      <xdr:row>56</xdr:row>
      <xdr:rowOff>28686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5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121413</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3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18617</xdr:rowOff>
    </xdr:from>
    <xdr:to>
      <xdr:col>50</xdr:col>
      <xdr:colOff>165100</xdr:colOff>
      <xdr:row>58</xdr:row>
      <xdr:rowOff>120217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111344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101457</xdr:rowOff>
    </xdr:from>
    <xdr:to>
      <xdr:col>46</xdr:col>
      <xdr:colOff>38100</xdr:colOff>
      <xdr:row>59</xdr:row>
      <xdr:rowOff>31607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100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22734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1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122436</xdr:rowOff>
    </xdr:from>
    <xdr:to>
      <xdr:col>41</xdr:col>
      <xdr:colOff>101600</xdr:colOff>
      <xdr:row>59</xdr:row>
      <xdr:rowOff>52586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100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43713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87860</xdr:rowOff>
    </xdr:from>
    <xdr:to>
      <xdr:col>36</xdr:col>
      <xdr:colOff>165100</xdr:colOff>
      <xdr:row>59</xdr:row>
      <xdr:rowOff>18010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100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9137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1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122653</xdr:rowOff>
    </xdr:from>
    <xdr:to>
      <xdr:col>55</xdr:col>
      <xdr:colOff>0</xdr:colOff>
      <xdr:row>77</xdr:row>
      <xdr:rowOff>156508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2124153"/>
          <a:ext cx="838200" cy="12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156508</xdr:rowOff>
    </xdr:from>
    <xdr:to>
      <xdr:col>50</xdr:col>
      <xdr:colOff>114300</xdr:colOff>
      <xdr:row>79</xdr:row>
      <xdr:rowOff>90453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358158"/>
          <a:ext cx="889000" cy="27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85479</xdr:rowOff>
    </xdr:from>
    <xdr:to>
      <xdr:col>45</xdr:col>
      <xdr:colOff>177800</xdr:colOff>
      <xdr:row>79</xdr:row>
      <xdr:rowOff>90453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630029"/>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85479</xdr:rowOff>
    </xdr:from>
    <xdr:to>
      <xdr:col>41</xdr:col>
      <xdr:colOff>50800</xdr:colOff>
      <xdr:row>79</xdr:row>
      <xdr:rowOff>94002</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630029"/>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71853</xdr:rowOff>
    </xdr:from>
    <xdr:to>
      <xdr:col>55</xdr:col>
      <xdr:colOff>50800</xdr:colOff>
      <xdr:row>71</xdr:row>
      <xdr:rowOff>2003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20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24880</xdr:rowOff>
    </xdr:from>
    <xdr:ext cx="599010"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02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105708</xdr:rowOff>
    </xdr:from>
    <xdr:to>
      <xdr:col>50</xdr:col>
      <xdr:colOff>165100</xdr:colOff>
      <xdr:row>78</xdr:row>
      <xdr:rowOff>35858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3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52385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30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39653</xdr:rowOff>
    </xdr:from>
    <xdr:to>
      <xdr:col>46</xdr:col>
      <xdr:colOff>38100</xdr:colOff>
      <xdr:row>79</xdr:row>
      <xdr:rowOff>141253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132380</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61017" y="1367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34679</xdr:rowOff>
    </xdr:from>
    <xdr:to>
      <xdr:col>41</xdr:col>
      <xdr:colOff>101600</xdr:colOff>
      <xdr:row>79</xdr:row>
      <xdr:rowOff>136279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5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127406</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67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43202</xdr:rowOff>
    </xdr:from>
    <xdr:to>
      <xdr:col>36</xdr:col>
      <xdr:colOff>165100</xdr:colOff>
      <xdr:row>79</xdr:row>
      <xdr:rowOff>144802</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5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135929</xdr:rowOff>
    </xdr:from>
    <xdr:ext cx="378565"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83017" y="13680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91649</xdr:rowOff>
    </xdr:from>
    <xdr:to>
      <xdr:col>55</xdr:col>
      <xdr:colOff>0</xdr:colOff>
      <xdr:row>98</xdr:row>
      <xdr:rowOff>105753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893749"/>
          <a:ext cx="8382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67134</xdr:rowOff>
    </xdr:from>
    <xdr:to>
      <xdr:col>50</xdr:col>
      <xdr:colOff>114300</xdr:colOff>
      <xdr:row>98</xdr:row>
      <xdr:rowOff>105753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869234"/>
          <a:ext cx="889000" cy="3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67134</xdr:rowOff>
    </xdr:from>
    <xdr:to>
      <xdr:col>45</xdr:col>
      <xdr:colOff>177800</xdr:colOff>
      <xdr:row>98</xdr:row>
      <xdr:rowOff>95974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69234"/>
          <a:ext cx="8890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66241</xdr:rowOff>
    </xdr:from>
    <xdr:to>
      <xdr:col>41</xdr:col>
      <xdr:colOff>50800</xdr:colOff>
      <xdr:row>98</xdr:row>
      <xdr:rowOff>95974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68341"/>
          <a:ext cx="889000" cy="2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40849</xdr:rowOff>
    </xdr:from>
    <xdr:to>
      <xdr:col>55</xdr:col>
      <xdr:colOff>50800</xdr:colOff>
      <xdr:row>98</xdr:row>
      <xdr:rowOff>142449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127226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54953</xdr:rowOff>
    </xdr:from>
    <xdr:to>
      <xdr:col>50</xdr:col>
      <xdr:colOff>165100</xdr:colOff>
      <xdr:row>98</xdr:row>
      <xdr:rowOff>156553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147680</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69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16334</xdr:rowOff>
    </xdr:from>
    <xdr:to>
      <xdr:col>46</xdr:col>
      <xdr:colOff>38100</xdr:colOff>
      <xdr:row>98</xdr:row>
      <xdr:rowOff>117934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109061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1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45174</xdr:rowOff>
    </xdr:from>
    <xdr:to>
      <xdr:col>41</xdr:col>
      <xdr:colOff>101600</xdr:colOff>
      <xdr:row>98</xdr:row>
      <xdr:rowOff>146774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137901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694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15441</xdr:rowOff>
    </xdr:from>
    <xdr:to>
      <xdr:col>36</xdr:col>
      <xdr:colOff>165100</xdr:colOff>
      <xdr:row>98</xdr:row>
      <xdr:rowOff>117041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108168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91563</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7811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40763</xdr:rowOff>
    </xdr:from>
    <xdr:to>
      <xdr:col>85</xdr:col>
      <xdr:colOff>177800</xdr:colOff>
      <xdr:row>39</xdr:row>
      <xdr:rowOff>142363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24527</xdr:rowOff>
    </xdr:from>
    <xdr:to>
      <xdr:col>85</xdr:col>
      <xdr:colOff>127000</xdr:colOff>
      <xdr:row>78</xdr:row>
      <xdr:rowOff>25419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5481300" y="13397627"/>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24527</xdr:rowOff>
    </xdr:from>
    <xdr:to>
      <xdr:col>81</xdr:col>
      <xdr:colOff>50800</xdr:colOff>
      <xdr:row>78</xdr:row>
      <xdr:rowOff>25895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4592300" y="13397627"/>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25895</xdr:rowOff>
    </xdr:from>
    <xdr:to>
      <xdr:col>76</xdr:col>
      <xdr:colOff>114300</xdr:colOff>
      <xdr:row>78</xdr:row>
      <xdr:rowOff>33204</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3703300" y="13398995"/>
          <a:ext cx="889000" cy="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33204</xdr:rowOff>
    </xdr:from>
    <xdr:to>
      <xdr:col>71</xdr:col>
      <xdr:colOff>177800</xdr:colOff>
      <xdr:row>78</xdr:row>
      <xdr:rowOff>41768</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2814300" y="13406304"/>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146069</xdr:rowOff>
    </xdr:from>
    <xdr:to>
      <xdr:col>85</xdr:col>
      <xdr:colOff>177800</xdr:colOff>
      <xdr:row>78</xdr:row>
      <xdr:rowOff>76219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6268700" y="133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60996</xdr:rowOff>
    </xdr:from>
    <xdr:ext cx="534377" cy="259045"/>
    <xdr:sp macro="" textlink="">
      <xdr:nvSpPr>
        <xdr:cNvPr id="661" name="公債費該当値テキスト">
          <a:extLst>
            <a:ext uri="{FF2B5EF4-FFF2-40B4-BE49-F238E27FC236}">
              <a16:creationId xmlns:a16="http://schemas.microsoft.com/office/drawing/2014/main" id="{00000000-0008-0000-0600-000095020000}"/>
            </a:ext>
          </a:extLst>
        </xdr:cNvPr>
        <xdr:cNvSpPr txBox="1"/>
      </xdr:nvSpPr>
      <xdr:spPr>
        <a:xfrm>
          <a:off x="16370300" y="132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145177</xdr:rowOff>
    </xdr:from>
    <xdr:to>
      <xdr:col>81</xdr:col>
      <xdr:colOff>101600</xdr:colOff>
      <xdr:row>78</xdr:row>
      <xdr:rowOff>75327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5430500" y="133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66454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34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146545</xdr:rowOff>
    </xdr:from>
    <xdr:to>
      <xdr:col>76</xdr:col>
      <xdr:colOff>165100</xdr:colOff>
      <xdr:row>78</xdr:row>
      <xdr:rowOff>76695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4541500" y="133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67822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34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153854</xdr:rowOff>
    </xdr:from>
    <xdr:to>
      <xdr:col>72</xdr:col>
      <xdr:colOff>38100</xdr:colOff>
      <xdr:row>78</xdr:row>
      <xdr:rowOff>84004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3652500" y="133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75131</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344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162418</xdr:rowOff>
    </xdr:from>
    <xdr:to>
      <xdr:col>67</xdr:col>
      <xdr:colOff>101600</xdr:colOff>
      <xdr:row>78</xdr:row>
      <xdr:rowOff>92568</xdr:rowOff>
    </xdr:to>
    <xdr:sp macro="" textlink="">
      <xdr:nvSpPr>
        <xdr:cNvPr id="668" name="楕円 667">
          <a:extLst>
            <a:ext uri="{FF2B5EF4-FFF2-40B4-BE49-F238E27FC236}">
              <a16:creationId xmlns:a16="http://schemas.microsoft.com/office/drawing/2014/main" id="{00000000-0008-0000-0600-00009C020000}"/>
            </a:ext>
          </a:extLst>
        </xdr:cNvPr>
        <xdr:cNvSpPr/>
      </xdr:nvSpPr>
      <xdr:spPr>
        <a:xfrm>
          <a:off x="127635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83695</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47111" y="1345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161874</xdr:rowOff>
    </xdr:from>
    <xdr:to>
      <xdr:col>85</xdr:col>
      <xdr:colOff>127000</xdr:colOff>
      <xdr:row>98</xdr:row>
      <xdr:rowOff>101588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5481300" y="16792524"/>
          <a:ext cx="838200" cy="1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1105</xdr:rowOff>
    </xdr:from>
    <xdr:to>
      <xdr:col>81</xdr:col>
      <xdr:colOff>50800</xdr:colOff>
      <xdr:row>97</xdr:row>
      <xdr:rowOff>161874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631755"/>
          <a:ext cx="889000" cy="1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xdr:rowOff>
    </xdr:from>
    <xdr:to>
      <xdr:col>76</xdr:col>
      <xdr:colOff>114300</xdr:colOff>
      <xdr:row>97</xdr:row>
      <xdr:rowOff>142227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631755"/>
          <a:ext cx="8890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142227</xdr:rowOff>
    </xdr:from>
    <xdr:to>
      <xdr:col>71</xdr:col>
      <xdr:colOff>177800</xdr:colOff>
      <xdr:row>98</xdr:row>
      <xdr:rowOff>153518</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6772877"/>
          <a:ext cx="889000" cy="1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50788</xdr:rowOff>
    </xdr:from>
    <xdr:to>
      <xdr:col>85</xdr:col>
      <xdr:colOff>177800</xdr:colOff>
      <xdr:row>98</xdr:row>
      <xdr:rowOff>152388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8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137165</xdr:rowOff>
    </xdr:from>
    <xdr:ext cx="469744"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6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111074</xdr:rowOff>
    </xdr:from>
    <xdr:to>
      <xdr:col>81</xdr:col>
      <xdr:colOff>101600</xdr:colOff>
      <xdr:row>98</xdr:row>
      <xdr:rowOff>41224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32351</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8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121755</xdr:rowOff>
    </xdr:from>
    <xdr:to>
      <xdr:col>76</xdr:col>
      <xdr:colOff>165100</xdr:colOff>
      <xdr:row>97</xdr:row>
      <xdr:rowOff>51905</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5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68432</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5111" y="1635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91427</xdr:rowOff>
    </xdr:from>
    <xdr:to>
      <xdr:col>72</xdr:col>
      <xdr:colOff>38100</xdr:colOff>
      <xdr:row>98</xdr:row>
      <xdr:rowOff>21577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7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12704</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6111" y="168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102718</xdr:rowOff>
    </xdr:from>
    <xdr:to>
      <xdr:col>67</xdr:col>
      <xdr:colOff>101600</xdr:colOff>
      <xdr:row>99</xdr:row>
      <xdr:rowOff>32868</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9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23995</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79428" y="169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79898</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252098"/>
          <a:ext cx="838200" cy="40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29098</xdr:rowOff>
    </xdr:from>
    <xdr:to>
      <xdr:col>116</xdr:col>
      <xdr:colOff>114300</xdr:colOff>
      <xdr:row>36</xdr:row>
      <xdr:rowOff>130698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2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51975</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0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16104</xdr:rowOff>
    </xdr:from>
    <xdr:to>
      <xdr:col>116</xdr:col>
      <xdr:colOff>63500</xdr:colOff>
      <xdr:row>59</xdr:row>
      <xdr:rowOff>16484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10131654"/>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15646</xdr:rowOff>
    </xdr:from>
    <xdr:to>
      <xdr:col>111</xdr:col>
      <xdr:colOff>177800</xdr:colOff>
      <xdr:row>59</xdr:row>
      <xdr:rowOff>16104</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1311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15342</xdr:rowOff>
    </xdr:from>
    <xdr:to>
      <xdr:col>107</xdr:col>
      <xdr:colOff>50800</xdr:colOff>
      <xdr:row>59</xdr:row>
      <xdr:rowOff>15646</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3089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171094</xdr:rowOff>
    </xdr:from>
    <xdr:to>
      <xdr:col>102</xdr:col>
      <xdr:colOff>114300</xdr:colOff>
      <xdr:row>59</xdr:row>
      <xdr:rowOff>15342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115194"/>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137134</xdr:rowOff>
    </xdr:from>
    <xdr:to>
      <xdr:col>116</xdr:col>
      <xdr:colOff>114300</xdr:colOff>
      <xdr:row>59</xdr:row>
      <xdr:rowOff>67284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52061</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9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136754</xdr:rowOff>
    </xdr:from>
    <xdr:to>
      <xdr:col>112</xdr:col>
      <xdr:colOff>38100</xdr:colOff>
      <xdr:row>59</xdr:row>
      <xdr:rowOff>66904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8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58031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7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136296</xdr:rowOff>
    </xdr:from>
    <xdr:to>
      <xdr:col>107</xdr:col>
      <xdr:colOff>101600</xdr:colOff>
      <xdr:row>59</xdr:row>
      <xdr:rowOff>66446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57573</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7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135992</xdr:rowOff>
    </xdr:from>
    <xdr:to>
      <xdr:col>102</xdr:col>
      <xdr:colOff>165100</xdr:colOff>
      <xdr:row>59</xdr:row>
      <xdr:rowOff>66142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57269</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7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120294</xdr:rowOff>
    </xdr:from>
    <xdr:to>
      <xdr:col>98</xdr:col>
      <xdr:colOff>38100</xdr:colOff>
      <xdr:row>59</xdr:row>
      <xdr:rowOff>50444</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41571</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5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52157</xdr:rowOff>
    </xdr:from>
    <xdr:to>
      <xdr:col>116</xdr:col>
      <xdr:colOff>63500</xdr:colOff>
      <xdr:row>79</xdr:row>
      <xdr:rowOff>165717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3596707"/>
          <a:ext cx="838200" cy="11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39258</xdr:rowOff>
    </xdr:from>
    <xdr:to>
      <xdr:col>111</xdr:col>
      <xdr:colOff>177800</xdr:colOff>
      <xdr:row>79</xdr:row>
      <xdr:rowOff>52157</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583808"/>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35491</xdr:rowOff>
    </xdr:from>
    <xdr:to>
      <xdr:col>107</xdr:col>
      <xdr:colOff>50800</xdr:colOff>
      <xdr:row>79</xdr:row>
      <xdr:rowOff>39258</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3580041"/>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169014</xdr:rowOff>
    </xdr:from>
    <xdr:to>
      <xdr:col>102</xdr:col>
      <xdr:colOff>114300</xdr:colOff>
      <xdr:row>79</xdr:row>
      <xdr:rowOff>35491</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542114"/>
          <a:ext cx="889000" cy="3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114917</xdr:rowOff>
    </xdr:from>
    <xdr:to>
      <xdr:col>116</xdr:col>
      <xdr:colOff>114300</xdr:colOff>
      <xdr:row>80</xdr:row>
      <xdr:rowOff>45067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6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29844</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5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1357</xdr:rowOff>
    </xdr:from>
    <xdr:to>
      <xdr:col>112</xdr:col>
      <xdr:colOff>38100</xdr:colOff>
      <xdr:row>79</xdr:row>
      <xdr:rowOff>102957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5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94084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63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159908</xdr:rowOff>
    </xdr:from>
    <xdr:to>
      <xdr:col>107</xdr:col>
      <xdr:colOff>101600</xdr:colOff>
      <xdr:row>79</xdr:row>
      <xdr:rowOff>90058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5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81185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6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156141</xdr:rowOff>
    </xdr:from>
    <xdr:to>
      <xdr:col>102</xdr:col>
      <xdr:colOff>165100</xdr:colOff>
      <xdr:row>79</xdr:row>
      <xdr:rowOff>86291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77418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6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118214</xdr:rowOff>
    </xdr:from>
    <xdr:to>
      <xdr:col>98</xdr:col>
      <xdr:colOff>38100</xdr:colOff>
      <xdr:row>79</xdr:row>
      <xdr:rowOff>48364</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4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39491</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5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住民一人当たりのコストが類似団体平均を下回っている。一概には言えないが、事業費の圧縮や選択と集中による事業の実施による効果と思われる。ただし、扶助費については類似団体平均とほぼ同水準となっていることから、効果的な対策がとれてはいないと考える。適切な食事習慣や日常的な運動習慣の確立など健康寿命の延伸の取組を引き続き実施し扶助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いる区分の一つは普通建設事業費だが、新庁舎建設によるものであるため、翌年度以降は類似団体平均を下回る。もう一つは投資及び出資金だが、下水道事業の公営企業法の適用により増となっている。類似団体が公営企業法非適用であった場合は比較が難しい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18,005
17,867
6.55
8,532,173
8,037,316
372,273
3,894,901
6,706,649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27229</xdr:rowOff>
    </xdr:from>
    <xdr:to>
      <xdr:col>24</xdr:col>
      <xdr:colOff>63500</xdr:colOff>
      <xdr:row>37</xdr:row>
      <xdr:rowOff>60833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13629"/>
          <a:ext cx="838200" cy="8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40716</xdr:rowOff>
    </xdr:from>
    <xdr:to>
      <xdr:col>19</xdr:col>
      <xdr:colOff>177800</xdr:colOff>
      <xdr:row>37</xdr:row>
      <xdr:rowOff>60833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8436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35001</xdr:rowOff>
    </xdr:from>
    <xdr:to>
      <xdr:col>15</xdr:col>
      <xdr:colOff>50800</xdr:colOff>
      <xdr:row>37</xdr:row>
      <xdr:rowOff>40716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7865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82779</xdr:rowOff>
    </xdr:from>
    <xdr:to>
      <xdr:col>10</xdr:col>
      <xdr:colOff>114300</xdr:colOff>
      <xdr:row>37</xdr:row>
      <xdr:rowOff>35001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54979"/>
          <a:ext cx="8890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147879</xdr:rowOff>
    </xdr:from>
    <xdr:to>
      <xdr:col>24</xdr:col>
      <xdr:colOff>114300</xdr:colOff>
      <xdr:row>32</xdr:row>
      <xdr:rowOff>78029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100906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1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xdr:rowOff>
    </xdr:from>
    <xdr:to>
      <xdr:col>20</xdr:col>
      <xdr:colOff>38100</xdr:colOff>
      <xdr:row>37</xdr:row>
      <xdr:rowOff>111633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102760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161366</xdr:rowOff>
    </xdr:from>
    <xdr:to>
      <xdr:col>15</xdr:col>
      <xdr:colOff>101600</xdr:colOff>
      <xdr:row>37</xdr:row>
      <xdr:rowOff>91516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82643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155651</xdr:rowOff>
    </xdr:from>
    <xdr:to>
      <xdr:col>10</xdr:col>
      <xdr:colOff>165100</xdr:colOff>
      <xdr:row>37</xdr:row>
      <xdr:rowOff>85801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76928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31979</xdr:rowOff>
    </xdr:from>
    <xdr:to>
      <xdr:col>6</xdr:col>
      <xdr:colOff>38100</xdr:colOff>
      <xdr:row>36</xdr:row>
      <xdr:rowOff>133579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124706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170845</xdr:rowOff>
    </xdr:from>
    <xdr:to>
      <xdr:col>24</xdr:col>
      <xdr:colOff>63500</xdr:colOff>
      <xdr:row>56</xdr:row>
      <xdr:rowOff>88311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257695"/>
          <a:ext cx="838200" cy="4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88311</xdr:rowOff>
    </xdr:from>
    <xdr:to>
      <xdr:col>19</xdr:col>
      <xdr:colOff>177800</xdr:colOff>
      <xdr:row>56</xdr:row>
      <xdr:rowOff>152616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689511"/>
          <a:ext cx="8890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152616</xdr:rowOff>
    </xdr:from>
    <xdr:to>
      <xdr:col>15</xdr:col>
      <xdr:colOff>50800</xdr:colOff>
      <xdr:row>57</xdr:row>
      <xdr:rowOff>3889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53816"/>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3889</xdr:rowOff>
    </xdr:from>
    <xdr:to>
      <xdr:col>10</xdr:col>
      <xdr:colOff>114300</xdr:colOff>
      <xdr:row>57</xdr:row>
      <xdr:rowOff>106315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776539"/>
          <a:ext cx="889000" cy="10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120045</xdr:rowOff>
    </xdr:from>
    <xdr:to>
      <xdr:col>24</xdr:col>
      <xdr:colOff>114300</xdr:colOff>
      <xdr:row>54</xdr:row>
      <xdr:rowOff>50195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2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142922</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05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37511</xdr:rowOff>
    </xdr:from>
    <xdr:to>
      <xdr:col>20</xdr:col>
      <xdr:colOff>38100</xdr:colOff>
      <xdr:row>56</xdr:row>
      <xdr:rowOff>139111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6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130238</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7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101816</xdr:rowOff>
    </xdr:from>
    <xdr:to>
      <xdr:col>15</xdr:col>
      <xdr:colOff>101600</xdr:colOff>
      <xdr:row>57</xdr:row>
      <xdr:rowOff>31966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23093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124539</xdr:rowOff>
    </xdr:from>
    <xdr:to>
      <xdr:col>10</xdr:col>
      <xdr:colOff>165100</xdr:colOff>
      <xdr:row>57</xdr:row>
      <xdr:rowOff>54689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2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45816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55515</xdr:rowOff>
    </xdr:from>
    <xdr:to>
      <xdr:col>6</xdr:col>
      <xdr:colOff>38100</xdr:colOff>
      <xdr:row>57</xdr:row>
      <xdr:rowOff>157115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148242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117461</xdr:rowOff>
    </xdr:from>
    <xdr:to>
      <xdr:col>24</xdr:col>
      <xdr:colOff>63500</xdr:colOff>
      <xdr:row>78</xdr:row>
      <xdr:rowOff>142878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90561"/>
          <a:ext cx="838200" cy="2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120171</xdr:rowOff>
    </xdr:from>
    <xdr:to>
      <xdr:col>19</xdr:col>
      <xdr:colOff>177800</xdr:colOff>
      <xdr:row>78</xdr:row>
      <xdr:rowOff>142878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493271"/>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35916</xdr:rowOff>
    </xdr:from>
    <xdr:to>
      <xdr:col>15</xdr:col>
      <xdr:colOff>50800</xdr:colOff>
      <xdr:row>78</xdr:row>
      <xdr:rowOff>120171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409016"/>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35916</xdr:rowOff>
    </xdr:from>
    <xdr:to>
      <xdr:col>10</xdr:col>
      <xdr:colOff>114300</xdr:colOff>
      <xdr:row>79</xdr:row>
      <xdr:rowOff>22014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09016"/>
          <a:ext cx="889000" cy="15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66661</xdr:rowOff>
    </xdr:from>
    <xdr:to>
      <xdr:col>24</xdr:col>
      <xdr:colOff>114300</xdr:colOff>
      <xdr:row>78</xdr:row>
      <xdr:rowOff>168261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4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153038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5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92078</xdr:rowOff>
    </xdr:from>
    <xdr:to>
      <xdr:col>20</xdr:col>
      <xdr:colOff>38100</xdr:colOff>
      <xdr:row>79</xdr:row>
      <xdr:rowOff>22228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13355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5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69371</xdr:rowOff>
    </xdr:from>
    <xdr:to>
      <xdr:col>15</xdr:col>
      <xdr:colOff>101600</xdr:colOff>
      <xdr:row>78</xdr:row>
      <xdr:rowOff>170971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162098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156566</xdr:rowOff>
    </xdr:from>
    <xdr:to>
      <xdr:col>10</xdr:col>
      <xdr:colOff>165100</xdr:colOff>
      <xdr:row>78</xdr:row>
      <xdr:rowOff>86716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77843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142664</xdr:rowOff>
    </xdr:from>
    <xdr:to>
      <xdr:col>6</xdr:col>
      <xdr:colOff>38100</xdr:colOff>
      <xdr:row>79</xdr:row>
      <xdr:rowOff>72814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63941</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2116</xdr:rowOff>
    </xdr:from>
    <xdr:to>
      <xdr:col>24</xdr:col>
      <xdr:colOff>63500</xdr:colOff>
      <xdr:row>99</xdr:row>
      <xdr:rowOff>20176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75666"/>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9953</xdr:rowOff>
    </xdr:from>
    <xdr:to>
      <xdr:col>19</xdr:col>
      <xdr:colOff>177800</xdr:colOff>
      <xdr:row>99</xdr:row>
      <xdr:rowOff>20176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83503"/>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9953</xdr:rowOff>
    </xdr:from>
    <xdr:to>
      <xdr:col>15</xdr:col>
      <xdr:colOff>50800</xdr:colOff>
      <xdr:row>99</xdr:row>
      <xdr:rowOff>17104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83503"/>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120155</xdr:rowOff>
    </xdr:from>
    <xdr:to>
      <xdr:col>10</xdr:col>
      <xdr:colOff>114300</xdr:colOff>
      <xdr:row>99</xdr:row>
      <xdr:rowOff>17104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22255"/>
          <a:ext cx="889000" cy="6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122766</xdr:rowOff>
    </xdr:from>
    <xdr:to>
      <xdr:col>24</xdr:col>
      <xdr:colOff>114300</xdr:colOff>
      <xdr:row>99</xdr:row>
      <xdr:rowOff>52916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37693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140826</xdr:rowOff>
    </xdr:from>
    <xdr:to>
      <xdr:col>20</xdr:col>
      <xdr:colOff>38100</xdr:colOff>
      <xdr:row>99</xdr:row>
      <xdr:rowOff>70976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62103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130603</xdr:rowOff>
    </xdr:from>
    <xdr:to>
      <xdr:col>15</xdr:col>
      <xdr:colOff>101600</xdr:colOff>
      <xdr:row>99</xdr:row>
      <xdr:rowOff>60753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51880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137754</xdr:rowOff>
    </xdr:from>
    <xdr:to>
      <xdr:col>10</xdr:col>
      <xdr:colOff>165100</xdr:colOff>
      <xdr:row>99</xdr:row>
      <xdr:rowOff>67904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59031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69355</xdr:rowOff>
    </xdr:from>
    <xdr:to>
      <xdr:col>6</xdr:col>
      <xdr:colOff>38100</xdr:colOff>
      <xdr:row>98</xdr:row>
      <xdr:rowOff>170955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162082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168287</xdr:rowOff>
    </xdr:from>
    <xdr:to>
      <xdr:col>55</xdr:col>
      <xdr:colOff>0</xdr:colOff>
      <xdr:row>59</xdr:row>
      <xdr:rowOff>10643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112387"/>
          <a:ext cx="838200" cy="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168287</xdr:rowOff>
    </xdr:from>
    <xdr:to>
      <xdr:col>50</xdr:col>
      <xdr:colOff>114300</xdr:colOff>
      <xdr:row>58</xdr:row>
      <xdr:rowOff>171247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12387"/>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171247</xdr:rowOff>
    </xdr:from>
    <xdr:to>
      <xdr:col>45</xdr:col>
      <xdr:colOff>177800</xdr:colOff>
      <xdr:row>59</xdr:row>
      <xdr:rowOff>1816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15347"/>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1816</xdr:rowOff>
    </xdr:from>
    <xdr:to>
      <xdr:col>41</xdr:col>
      <xdr:colOff>50800</xdr:colOff>
      <xdr:row>59</xdr:row>
      <xdr:rowOff>5677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11736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131293</xdr:rowOff>
    </xdr:from>
    <xdr:to>
      <xdr:col>55</xdr:col>
      <xdr:colOff>50800</xdr:colOff>
      <xdr:row>59</xdr:row>
      <xdr:rowOff>61443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46220</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9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117487</xdr:rowOff>
    </xdr:from>
    <xdr:to>
      <xdr:col>50</xdr:col>
      <xdr:colOff>165100</xdr:colOff>
      <xdr:row>59</xdr:row>
      <xdr:rowOff>47637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6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38764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5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120447</xdr:rowOff>
    </xdr:from>
    <xdr:to>
      <xdr:col>46</xdr:col>
      <xdr:colOff>38100</xdr:colOff>
      <xdr:row>59</xdr:row>
      <xdr:rowOff>50597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41724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5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122466</xdr:rowOff>
    </xdr:from>
    <xdr:to>
      <xdr:col>41</xdr:col>
      <xdr:colOff>101600</xdr:colOff>
      <xdr:row>59</xdr:row>
      <xdr:rowOff>52616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43743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5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126327</xdr:rowOff>
    </xdr:from>
    <xdr:to>
      <xdr:col>36</xdr:col>
      <xdr:colOff>165100</xdr:colOff>
      <xdr:row>59</xdr:row>
      <xdr:rowOff>56477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47604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142312</xdr:rowOff>
    </xdr:from>
    <xdr:to>
      <xdr:col>55</xdr:col>
      <xdr:colOff>0</xdr:colOff>
      <xdr:row>79</xdr:row>
      <xdr:rowOff>20785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15412"/>
          <a:ext cx="838200" cy="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20785</xdr:rowOff>
    </xdr:from>
    <xdr:to>
      <xdr:col>50</xdr:col>
      <xdr:colOff>114300</xdr:colOff>
      <xdr:row>79</xdr:row>
      <xdr:rowOff>51950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65335"/>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51950</xdr:rowOff>
    </xdr:from>
    <xdr:to>
      <xdr:col>45</xdr:col>
      <xdr:colOff>177800</xdr:colOff>
      <xdr:row>79</xdr:row>
      <xdr:rowOff>61824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96500"/>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51918</xdr:rowOff>
    </xdr:from>
    <xdr:to>
      <xdr:col>41</xdr:col>
      <xdr:colOff>50800</xdr:colOff>
      <xdr:row>79</xdr:row>
      <xdr:rowOff>61824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9646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91512</xdr:rowOff>
    </xdr:from>
    <xdr:to>
      <xdr:col>55</xdr:col>
      <xdr:colOff>50800</xdr:colOff>
      <xdr:row>79</xdr:row>
      <xdr:rowOff>21662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38403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141435</xdr:rowOff>
    </xdr:from>
    <xdr:to>
      <xdr:col>50</xdr:col>
      <xdr:colOff>165100</xdr:colOff>
      <xdr:row>79</xdr:row>
      <xdr:rowOff>71585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62712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0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1150</xdr:rowOff>
    </xdr:from>
    <xdr:to>
      <xdr:col>46</xdr:col>
      <xdr:colOff>38100</xdr:colOff>
      <xdr:row>79</xdr:row>
      <xdr:rowOff>102750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93877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11024</xdr:rowOff>
    </xdr:from>
    <xdr:to>
      <xdr:col>41</xdr:col>
      <xdr:colOff>101600</xdr:colOff>
      <xdr:row>79</xdr:row>
      <xdr:rowOff>112624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103751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1118</xdr:rowOff>
    </xdr:from>
    <xdr:to>
      <xdr:col>36</xdr:col>
      <xdr:colOff>165100</xdr:colOff>
      <xdr:row>79</xdr:row>
      <xdr:rowOff>102718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93845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3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65416</xdr:rowOff>
    </xdr:from>
    <xdr:to>
      <xdr:col>55</xdr:col>
      <xdr:colOff>0</xdr:colOff>
      <xdr:row>97</xdr:row>
      <xdr:rowOff>66628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96066"/>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66628</xdr:rowOff>
    </xdr:from>
    <xdr:to>
      <xdr:col>50</xdr:col>
      <xdr:colOff>114300</xdr:colOff>
      <xdr:row>97</xdr:row>
      <xdr:rowOff>77806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97278"/>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75200</xdr:rowOff>
    </xdr:from>
    <xdr:to>
      <xdr:col>45</xdr:col>
      <xdr:colOff>177800</xdr:colOff>
      <xdr:row>97</xdr:row>
      <xdr:rowOff>77806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0585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24594</xdr:rowOff>
    </xdr:from>
    <xdr:to>
      <xdr:col>41</xdr:col>
      <xdr:colOff>50800</xdr:colOff>
      <xdr:row>97</xdr:row>
      <xdr:rowOff>75200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55244"/>
          <a:ext cx="889000" cy="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14616</xdr:rowOff>
    </xdr:from>
    <xdr:to>
      <xdr:col>55</xdr:col>
      <xdr:colOff>50800</xdr:colOff>
      <xdr:row>97</xdr:row>
      <xdr:rowOff>116216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100993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15828</xdr:rowOff>
    </xdr:from>
    <xdr:to>
      <xdr:col>50</xdr:col>
      <xdr:colOff>165100</xdr:colOff>
      <xdr:row>97</xdr:row>
      <xdr:rowOff>117428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108555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3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27006</xdr:rowOff>
    </xdr:from>
    <xdr:to>
      <xdr:col>46</xdr:col>
      <xdr:colOff>38100</xdr:colOff>
      <xdr:row>97</xdr:row>
      <xdr:rowOff>128606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119733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5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24400</xdr:rowOff>
    </xdr:from>
    <xdr:to>
      <xdr:col>41</xdr:col>
      <xdr:colOff>101600</xdr:colOff>
      <xdr:row>97</xdr:row>
      <xdr:rowOff>126000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117127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4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145244</xdr:rowOff>
    </xdr:from>
    <xdr:to>
      <xdr:col>36</xdr:col>
      <xdr:colOff>165100</xdr:colOff>
      <xdr:row>97</xdr:row>
      <xdr:rowOff>75394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66521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9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85261</xdr:rowOff>
    </xdr:from>
    <xdr:to>
      <xdr:col>85</xdr:col>
      <xdr:colOff>127000</xdr:colOff>
      <xdr:row>38</xdr:row>
      <xdr:rowOff>17628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57461"/>
          <a:ext cx="838200" cy="2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17628</xdr:rowOff>
    </xdr:from>
    <xdr:to>
      <xdr:col>81</xdr:col>
      <xdr:colOff>50800</xdr:colOff>
      <xdr:row>38</xdr:row>
      <xdr:rowOff>38299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32728"/>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38299</xdr:rowOff>
    </xdr:from>
    <xdr:to>
      <xdr:col>76</xdr:col>
      <xdr:colOff>114300</xdr:colOff>
      <xdr:row>38</xdr:row>
      <xdr:rowOff>52048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53399"/>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152338</xdr:rowOff>
    </xdr:from>
    <xdr:to>
      <xdr:col>71</xdr:col>
      <xdr:colOff>177800</xdr:colOff>
      <xdr:row>38</xdr:row>
      <xdr:rowOff>52048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95988"/>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34461</xdr:rowOff>
    </xdr:from>
    <xdr:to>
      <xdr:col>85</xdr:col>
      <xdr:colOff>177800</xdr:colOff>
      <xdr:row>36</xdr:row>
      <xdr:rowOff>136061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57338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138278</xdr:rowOff>
    </xdr:from>
    <xdr:to>
      <xdr:col>81</xdr:col>
      <xdr:colOff>101600</xdr:colOff>
      <xdr:row>38</xdr:row>
      <xdr:rowOff>68428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59555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158949</xdr:rowOff>
    </xdr:from>
    <xdr:to>
      <xdr:col>76</xdr:col>
      <xdr:colOff>165100</xdr:colOff>
      <xdr:row>38</xdr:row>
      <xdr:rowOff>89099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80226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xdr:rowOff>
    </xdr:from>
    <xdr:to>
      <xdr:col>72</xdr:col>
      <xdr:colOff>38100</xdr:colOff>
      <xdr:row>38</xdr:row>
      <xdr:rowOff>102848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0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101538</xdr:rowOff>
    </xdr:from>
    <xdr:to>
      <xdr:col>67</xdr:col>
      <xdr:colOff>101600</xdr:colOff>
      <xdr:row>38</xdr:row>
      <xdr:rowOff>31688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22815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3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100777</xdr:rowOff>
    </xdr:from>
    <xdr:to>
      <xdr:col>85</xdr:col>
      <xdr:colOff>127000</xdr:colOff>
      <xdr:row>57</xdr:row>
      <xdr:rowOff>101676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73427"/>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50219</xdr:rowOff>
    </xdr:from>
    <xdr:to>
      <xdr:col>81</xdr:col>
      <xdr:colOff>50800</xdr:colOff>
      <xdr:row>57</xdr:row>
      <xdr:rowOff>100777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2286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50219</xdr:rowOff>
    </xdr:from>
    <xdr:to>
      <xdr:col>76</xdr:col>
      <xdr:colOff>114300</xdr:colOff>
      <xdr:row>57</xdr:row>
      <xdr:rowOff>119355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22869"/>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100365</xdr:rowOff>
    </xdr:from>
    <xdr:to>
      <xdr:col>71</xdr:col>
      <xdr:colOff>177800</xdr:colOff>
      <xdr:row>57</xdr:row>
      <xdr:rowOff>119355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73015"/>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50876</xdr:rowOff>
    </xdr:from>
    <xdr:to>
      <xdr:col>85</xdr:col>
      <xdr:colOff>177800</xdr:colOff>
      <xdr:row>57</xdr:row>
      <xdr:rowOff>152476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137253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49977</xdr:rowOff>
    </xdr:from>
    <xdr:to>
      <xdr:col>81</xdr:col>
      <xdr:colOff>101600</xdr:colOff>
      <xdr:row>57</xdr:row>
      <xdr:rowOff>151577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142704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170869</xdr:rowOff>
    </xdr:from>
    <xdr:to>
      <xdr:col>76</xdr:col>
      <xdr:colOff>165100</xdr:colOff>
      <xdr:row>57</xdr:row>
      <xdr:rowOff>101019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92146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68555</xdr:rowOff>
    </xdr:from>
    <xdr:to>
      <xdr:col>72</xdr:col>
      <xdr:colOff>38100</xdr:colOff>
      <xdr:row>57</xdr:row>
      <xdr:rowOff>170155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161282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49565</xdr:rowOff>
    </xdr:from>
    <xdr:to>
      <xdr:col>67</xdr:col>
      <xdr:colOff>101600</xdr:colOff>
      <xdr:row>57</xdr:row>
      <xdr:rowOff>151165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2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142292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1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91563</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36113"/>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40763</xdr:rowOff>
    </xdr:from>
    <xdr:to>
      <xdr:col>85</xdr:col>
      <xdr:colOff>177800</xdr:colOff>
      <xdr:row>79</xdr:row>
      <xdr:rowOff>142363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24527</xdr:rowOff>
    </xdr:from>
    <xdr:to>
      <xdr:col>85</xdr:col>
      <xdr:colOff>127000</xdr:colOff>
      <xdr:row>98</xdr:row>
      <xdr:rowOff>25419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826627"/>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24527</xdr:rowOff>
    </xdr:from>
    <xdr:to>
      <xdr:col>81</xdr:col>
      <xdr:colOff>50800</xdr:colOff>
      <xdr:row>98</xdr:row>
      <xdr:rowOff>25895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826627"/>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25895</xdr:rowOff>
    </xdr:from>
    <xdr:to>
      <xdr:col>76</xdr:col>
      <xdr:colOff>114300</xdr:colOff>
      <xdr:row>98</xdr:row>
      <xdr:rowOff>33204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827995"/>
          <a:ext cx="889000" cy="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33204</xdr:rowOff>
    </xdr:from>
    <xdr:to>
      <xdr:col>71</xdr:col>
      <xdr:colOff>177800</xdr:colOff>
      <xdr:row>98</xdr:row>
      <xdr:rowOff>41768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835304"/>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146069</xdr:rowOff>
    </xdr:from>
    <xdr:to>
      <xdr:col>85</xdr:col>
      <xdr:colOff>177800</xdr:colOff>
      <xdr:row>98</xdr:row>
      <xdr:rowOff>76219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60996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145177</xdr:rowOff>
    </xdr:from>
    <xdr:to>
      <xdr:col>81</xdr:col>
      <xdr:colOff>101600</xdr:colOff>
      <xdr:row>98</xdr:row>
      <xdr:rowOff>75327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66454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6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146545</xdr:rowOff>
    </xdr:from>
    <xdr:to>
      <xdr:col>76</xdr:col>
      <xdr:colOff>165100</xdr:colOff>
      <xdr:row>98</xdr:row>
      <xdr:rowOff>76695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67822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153854</xdr:rowOff>
    </xdr:from>
    <xdr:to>
      <xdr:col>72</xdr:col>
      <xdr:colOff>38100</xdr:colOff>
      <xdr:row>98</xdr:row>
      <xdr:rowOff>84004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75131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162418</xdr:rowOff>
    </xdr:from>
    <xdr:to>
      <xdr:col>67</xdr:col>
      <xdr:colOff>101600</xdr:colOff>
      <xdr:row>98</xdr:row>
      <xdr:rowOff>92568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83695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全体的に住民一人当たりコストは低い水準となっている。議会費及び総務費は、新庁舎建設により急増している。消防費は、防災行政無線デジタル化により急増している。引き続き住民サービスを下げることなく業務等の効率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後の大型事業等を見据え計画的に積立てる。近年では町税（法人）の予定納税分を翌年度に活用するため、予定納税相当額以上は積立てるようにしている。よって、前年度予定納税分の取崩しと翌年度備え等の積立の差額が実の積立額となる。なお、令和元年度は、取崩しと積立がほぼ同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一般会計の実質収支は黒字であり、また、いずれの会計も資金不足は生じておらず、連結実質赤字比率は算出されない。</a:t>
          </a:r>
        </a:p>
        <a:p>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8532173</v>
      </c>
      <c r="BO4" s="393"/>
      <c r="BP4" s="393"/>
      <c r="BQ4" s="393"/>
      <c r="BR4" s="393"/>
      <c r="BS4" s="393"/>
      <c r="BT4" s="393"/>
      <c r="BU4" s="394"/>
      <c r="BV4" s="392">
        <v>6248243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9.6</v>
      </c>
      <c r="CU4" s="399"/>
      <c r="CV4" s="399"/>
      <c r="CW4" s="399"/>
      <c r="CX4" s="399"/>
      <c r="CY4" s="399"/>
      <c r="CZ4" s="399"/>
      <c r="DA4" s="400"/>
      <c r="DB4" s="398">
        <v>7.5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8037316</v>
      </c>
      <c r="BO5" s="430"/>
      <c r="BP5" s="430"/>
      <c r="BQ5" s="430"/>
      <c r="BR5" s="430"/>
      <c r="BS5" s="430"/>
      <c r="BT5" s="430"/>
      <c r="BU5" s="431"/>
      <c r="BV5" s="429">
        <v>5892964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89.7</v>
      </c>
      <c r="CU5" s="427"/>
      <c r="CV5" s="427"/>
      <c r="CW5" s="427"/>
      <c r="CX5" s="427"/>
      <c r="CY5" s="427"/>
      <c r="CZ5" s="427"/>
      <c r="DA5" s="428"/>
      <c r="DB5" s="426">
        <v>92.1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494857</v>
      </c>
      <c r="BO6" s="430"/>
      <c r="BP6" s="430"/>
      <c r="BQ6" s="430"/>
      <c r="BR6" s="430"/>
      <c r="BS6" s="430"/>
      <c r="BT6" s="430"/>
      <c r="BU6" s="431"/>
      <c r="BV6" s="429">
        <v>355279</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93.7</v>
      </c>
      <c r="CU6" s="467"/>
      <c r="CV6" s="467"/>
      <c r="CW6" s="467"/>
      <c r="CX6" s="467"/>
      <c r="CY6" s="467"/>
      <c r="CZ6" s="467"/>
      <c r="DA6" s="468"/>
      <c r="DB6" s="466">
        <v>94.2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122584</v>
      </c>
      <c r="BO7" s="430"/>
      <c r="BP7" s="430"/>
      <c r="BQ7" s="430"/>
      <c r="BR7" s="430"/>
      <c r="BS7" s="430"/>
      <c r="BT7" s="430"/>
      <c r="BU7" s="431"/>
      <c r="BV7" s="429">
        <v>65516</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3894901</v>
      </c>
      <c r="CU7" s="430"/>
      <c r="CV7" s="430"/>
      <c r="CW7" s="430"/>
      <c r="CX7" s="430"/>
      <c r="CY7" s="430"/>
      <c r="CZ7" s="430"/>
      <c r="DA7" s="431"/>
      <c r="DB7" s="429">
        <v>3861784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372273</v>
      </c>
      <c r="BO8" s="430"/>
      <c r="BP8" s="430"/>
      <c r="BQ8" s="430"/>
      <c r="BR8" s="430"/>
      <c r="BS8" s="430"/>
      <c r="BT8" s="430"/>
      <c r="BU8" s="431"/>
      <c r="BV8" s="429">
        <v>289763</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0.93</v>
      </c>
      <c r="CU8" s="470"/>
      <c r="CV8" s="470"/>
      <c r="CW8" s="470"/>
      <c r="CX8" s="470"/>
      <c r="CY8" s="470"/>
      <c r="CZ8" s="470"/>
      <c r="DA8" s="471"/>
      <c r="DB8" s="469">
        <v>0.92</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17013</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94</v>
      </c>
      <c r="AV9" s="462"/>
      <c r="AW9" s="462"/>
      <c r="AX9" s="462"/>
      <c r="AY9" s="463" t="s">
        <v>117</v>
      </c>
      <c r="AZ9" s="464"/>
      <c r="BA9" s="464"/>
      <c r="BB9" s="464"/>
      <c r="BC9" s="464"/>
      <c r="BD9" s="464"/>
      <c r="BE9" s="464"/>
      <c r="BF9" s="464"/>
      <c r="BG9" s="464"/>
      <c r="BH9" s="464"/>
      <c r="BI9" s="464"/>
      <c r="BJ9" s="464"/>
      <c r="BK9" s="464"/>
      <c r="BL9" s="464"/>
      <c r="BM9" s="465"/>
      <c r="BN9" s="429">
        <v>82510</v>
      </c>
      <c r="BO9" s="430"/>
      <c r="BP9" s="430"/>
      <c r="BQ9" s="430"/>
      <c r="BR9" s="430"/>
      <c r="BS9" s="430"/>
      <c r="BT9" s="430"/>
      <c r="BU9" s="431"/>
      <c r="BV9" s="429">
        <v>-20434</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9.3000000000000007</v>
      </c>
      <c r="CU9" s="427"/>
      <c r="CV9" s="427"/>
      <c r="CW9" s="427"/>
      <c r="CX9" s="427"/>
      <c r="CY9" s="427"/>
      <c r="CZ9" s="427"/>
      <c r="DA9" s="428"/>
      <c r="DB9" s="426">
        <v>9.8000000000000007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16369</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160165</v>
      </c>
      <c r="BO10" s="430"/>
      <c r="BP10" s="430"/>
      <c r="BQ10" s="430"/>
      <c r="BR10" s="430"/>
      <c r="BS10" s="430"/>
      <c r="BT10" s="430"/>
      <c r="BU10" s="431"/>
      <c r="BV10" s="429">
        <v>280075</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18005</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127</v>
      </c>
      <c r="AV12" s="462"/>
      <c r="AW12" s="462"/>
      <c r="AX12" s="462"/>
      <c r="AY12" s="463" t="s">
        <v>136</v>
      </c>
      <c r="AZ12" s="464"/>
      <c r="BA12" s="464"/>
      <c r="BB12" s="464"/>
      <c r="BC12" s="464"/>
      <c r="BD12" s="464"/>
      <c r="BE12" s="464"/>
      <c r="BF12" s="464"/>
      <c r="BG12" s="464"/>
      <c r="BH12" s="464"/>
      <c r="BI12" s="464"/>
      <c r="BJ12" s="464"/>
      <c r="BK12" s="464"/>
      <c r="BL12" s="464"/>
      <c r="BM12" s="465"/>
      <c r="BN12" s="429">
        <v>160000</v>
      </c>
      <c r="BO12" s="430"/>
      <c r="BP12" s="430"/>
      <c r="BQ12" s="430"/>
      <c r="BR12" s="430"/>
      <c r="BS12" s="430"/>
      <c r="BT12" s="430"/>
      <c r="BU12" s="431"/>
      <c r="BV12" s="429">
        <v>250000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17867</v>
      </c>
      <c r="S13" s="514"/>
      <c r="T13" s="514"/>
      <c r="U13" s="514"/>
      <c r="V13" s="515"/>
      <c r="W13" s="445" t="s">
        <v>139</v>
      </c>
      <c r="X13" s="446"/>
      <c r="Y13" s="446"/>
      <c r="Z13" s="446"/>
      <c r="AA13" s="446"/>
      <c r="AB13" s="436"/>
      <c r="AC13" s="480">
        <v>209</v>
      </c>
      <c r="AD13" s="481"/>
      <c r="AE13" s="481"/>
      <c r="AF13" s="481"/>
      <c r="AG13" s="523"/>
      <c r="AH13" s="480">
        <v>225</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82675</v>
      </c>
      <c r="BO13" s="430"/>
      <c r="BP13" s="430"/>
      <c r="BQ13" s="430"/>
      <c r="BR13" s="430"/>
      <c r="BS13" s="430"/>
      <c r="BT13" s="430"/>
      <c r="BU13" s="431"/>
      <c r="BV13" s="429">
        <v>9641</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6.1</v>
      </c>
      <c r="CU13" s="427"/>
      <c r="CV13" s="427"/>
      <c r="CW13" s="427"/>
      <c r="CX13" s="427"/>
      <c r="CY13" s="427"/>
      <c r="CZ13" s="427"/>
      <c r="DA13" s="428"/>
      <c r="DB13" s="426">
        <v>6.2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17744</v>
      </c>
      <c r="S14" s="514"/>
      <c r="T14" s="514"/>
      <c r="U14" s="514"/>
      <c r="V14" s="515"/>
      <c r="W14" s="419"/>
      <c r="X14" s="420"/>
      <c r="Y14" s="420"/>
      <c r="Z14" s="420"/>
      <c r="AA14" s="420"/>
      <c r="AB14" s="409"/>
      <c r="AC14" s="516">
        <v>2.6</v>
      </c>
      <c r="AD14" s="517"/>
      <c r="AE14" s="517"/>
      <c r="AF14" s="517"/>
      <c r="AG14" s="518"/>
      <c r="AH14" s="516">
        <v>2.9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59.9</v>
      </c>
      <c r="CU14" s="528"/>
      <c r="CV14" s="528"/>
      <c r="CW14" s="528"/>
      <c r="CX14" s="528"/>
      <c r="CY14" s="528"/>
      <c r="CZ14" s="528"/>
      <c r="DA14" s="529"/>
      <c r="DB14" s="527">
        <v>28.4</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17612</v>
      </c>
      <c r="S15" s="514"/>
      <c r="T15" s="514"/>
      <c r="U15" s="514"/>
      <c r="V15" s="515"/>
      <c r="W15" s="445" t="s">
        <v>146</v>
      </c>
      <c r="X15" s="446"/>
      <c r="Y15" s="446"/>
      <c r="Z15" s="446"/>
      <c r="AA15" s="446"/>
      <c r="AB15" s="436"/>
      <c r="AC15" s="480">
        <v>2431</v>
      </c>
      <c r="AD15" s="481"/>
      <c r="AE15" s="481"/>
      <c r="AF15" s="481"/>
      <c r="AG15" s="523"/>
      <c r="AH15" s="480">
        <v>2422</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2738070</v>
      </c>
      <c r="BO15" s="393"/>
      <c r="BP15" s="393"/>
      <c r="BQ15" s="393"/>
      <c r="BR15" s="393"/>
      <c r="BS15" s="393"/>
      <c r="BT15" s="393"/>
      <c r="BU15" s="394"/>
      <c r="BV15" s="392">
        <v>2857324</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30.5</v>
      </c>
      <c r="AD16" s="517"/>
      <c r="AE16" s="517"/>
      <c r="AF16" s="517"/>
      <c r="AG16" s="518"/>
      <c r="AH16" s="516">
        <v>31.3</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2928912</v>
      </c>
      <c r="BO16" s="430"/>
      <c r="BP16" s="430"/>
      <c r="BQ16" s="430"/>
      <c r="BR16" s="430"/>
      <c r="BS16" s="430"/>
      <c r="BT16" s="430"/>
      <c r="BU16" s="431"/>
      <c r="BV16" s="429">
        <v>2944893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5337</v>
      </c>
      <c r="AD17" s="481"/>
      <c r="AE17" s="481"/>
      <c r="AF17" s="481"/>
      <c r="AG17" s="523"/>
      <c r="AH17" s="480">
        <v>5096</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3539561</v>
      </c>
      <c r="BO17" s="430"/>
      <c r="BP17" s="430"/>
      <c r="BQ17" s="430"/>
      <c r="BR17" s="430"/>
      <c r="BS17" s="430"/>
      <c r="BT17" s="430"/>
      <c r="BU17" s="431"/>
      <c r="BV17" s="429">
        <v>3695534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6.55</v>
      </c>
      <c r="M18" s="545"/>
      <c r="N18" s="545"/>
      <c r="O18" s="545"/>
      <c r="P18" s="545"/>
      <c r="Q18" s="545"/>
      <c r="R18" s="546"/>
      <c r="S18" s="546"/>
      <c r="T18" s="546"/>
      <c r="U18" s="546"/>
      <c r="V18" s="547"/>
      <c r="W18" s="447"/>
      <c r="X18" s="448"/>
      <c r="Y18" s="448"/>
      <c r="Z18" s="448"/>
      <c r="AA18" s="448"/>
      <c r="AB18" s="439"/>
      <c r="AC18" s="548">
        <v>66.900000000000006</v>
      </c>
      <c r="AD18" s="549"/>
      <c r="AE18" s="549"/>
      <c r="AF18" s="549"/>
      <c r="AG18" s="550"/>
      <c r="AH18" s="548">
        <v>65.8</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3513452</v>
      </c>
      <c r="BO18" s="430"/>
      <c r="BP18" s="430"/>
      <c r="BQ18" s="430"/>
      <c r="BR18" s="430"/>
      <c r="BS18" s="430"/>
      <c r="BT18" s="430"/>
      <c r="BU18" s="431"/>
      <c r="BV18" s="429">
        <v>3371296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2597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4817184</v>
      </c>
      <c r="BO19" s="430"/>
      <c r="BP19" s="430"/>
      <c r="BQ19" s="430"/>
      <c r="BR19" s="430"/>
      <c r="BS19" s="430"/>
      <c r="BT19" s="430"/>
      <c r="BU19" s="431"/>
      <c r="BV19" s="429">
        <v>4580157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6169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6706649</v>
      </c>
      <c r="BO23" s="430"/>
      <c r="BP23" s="430"/>
      <c r="BQ23" s="430"/>
      <c r="BR23" s="430"/>
      <c r="BS23" s="430"/>
      <c r="BT23" s="430"/>
      <c r="BU23" s="431"/>
      <c r="BV23" s="429">
        <v>5351002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7500</v>
      </c>
      <c r="R24" s="481"/>
      <c r="S24" s="481"/>
      <c r="T24" s="481"/>
      <c r="U24" s="481"/>
      <c r="V24" s="523"/>
      <c r="W24" s="582"/>
      <c r="X24" s="570"/>
      <c r="Y24" s="571"/>
      <c r="Z24" s="479" t="s">
        <v>170</v>
      </c>
      <c r="AA24" s="459"/>
      <c r="AB24" s="459"/>
      <c r="AC24" s="459"/>
      <c r="AD24" s="459"/>
      <c r="AE24" s="459"/>
      <c r="AF24" s="459"/>
      <c r="AG24" s="460"/>
      <c r="AH24" s="480">
        <v>102</v>
      </c>
      <c r="AI24" s="481"/>
      <c r="AJ24" s="481"/>
      <c r="AK24" s="481"/>
      <c r="AL24" s="523"/>
      <c r="AM24" s="480">
        <v>303144</v>
      </c>
      <c r="AN24" s="481"/>
      <c r="AO24" s="481"/>
      <c r="AP24" s="481"/>
      <c r="AQ24" s="481"/>
      <c r="AR24" s="523"/>
      <c r="AS24" s="480">
        <v>2972</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4831913</v>
      </c>
      <c r="BO24" s="430"/>
      <c r="BP24" s="430"/>
      <c r="BQ24" s="430"/>
      <c r="BR24" s="430"/>
      <c r="BS24" s="430"/>
      <c r="BT24" s="430"/>
      <c r="BU24" s="431"/>
      <c r="BV24" s="429">
        <v>4873515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6370</v>
      </c>
      <c r="R25" s="481"/>
      <c r="S25" s="481"/>
      <c r="T25" s="481"/>
      <c r="U25" s="481"/>
      <c r="V25" s="523"/>
      <c r="W25" s="582"/>
      <c r="X25" s="570"/>
      <c r="Y25" s="571"/>
      <c r="Z25" s="479" t="s">
        <v>173</v>
      </c>
      <c r="AA25" s="459"/>
      <c r="AB25" s="459"/>
      <c r="AC25" s="459"/>
      <c r="AD25" s="459"/>
      <c r="AE25" s="459"/>
      <c r="AF25" s="459"/>
      <c r="AG25" s="460"/>
      <c r="AH25" s="480" t="s">
        <v>130</v>
      </c>
      <c r="AI25" s="481"/>
      <c r="AJ25" s="481"/>
      <c r="AK25" s="481"/>
      <c r="AL25" s="523"/>
      <c r="AM25" s="480" t="s">
        <v>130</v>
      </c>
      <c r="AN25" s="481"/>
      <c r="AO25" s="481"/>
      <c r="AP25" s="481"/>
      <c r="AQ25" s="481"/>
      <c r="AR25" s="523"/>
      <c r="AS25" s="480" t="s">
        <v>130</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1019060</v>
      </c>
      <c r="BO25" s="393"/>
      <c r="BP25" s="393"/>
      <c r="BQ25" s="393"/>
      <c r="BR25" s="393"/>
      <c r="BS25" s="393"/>
      <c r="BT25" s="393"/>
      <c r="BU25" s="394"/>
      <c r="BV25" s="392">
        <v>902295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5930</v>
      </c>
      <c r="R26" s="481"/>
      <c r="S26" s="481"/>
      <c r="T26" s="481"/>
      <c r="U26" s="481"/>
      <c r="V26" s="523"/>
      <c r="W26" s="582"/>
      <c r="X26" s="570"/>
      <c r="Y26" s="571"/>
      <c r="Z26" s="479" t="s">
        <v>176</v>
      </c>
      <c r="AA26" s="592"/>
      <c r="AB26" s="592"/>
      <c r="AC26" s="592"/>
      <c r="AD26" s="592"/>
      <c r="AE26" s="592"/>
      <c r="AF26" s="592"/>
      <c r="AG26" s="593"/>
      <c r="AH26" s="480">
        <v>4</v>
      </c>
      <c r="AI26" s="481"/>
      <c r="AJ26" s="481"/>
      <c r="AK26" s="481"/>
      <c r="AL26" s="523"/>
      <c r="AM26" s="480">
        <v>10004</v>
      </c>
      <c r="AN26" s="481"/>
      <c r="AO26" s="481"/>
      <c r="AP26" s="481"/>
      <c r="AQ26" s="481"/>
      <c r="AR26" s="523"/>
      <c r="AS26" s="480">
        <v>2501</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178</v>
      </c>
      <c r="BO26" s="430"/>
      <c r="BP26" s="430"/>
      <c r="BQ26" s="430"/>
      <c r="BR26" s="430"/>
      <c r="BS26" s="430"/>
      <c r="BT26" s="430"/>
      <c r="BU26" s="431"/>
      <c r="BV26" s="429" t="s">
        <v>179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3700</v>
      </c>
      <c r="R27" s="481"/>
      <c r="S27" s="481"/>
      <c r="T27" s="481"/>
      <c r="U27" s="481"/>
      <c r="V27" s="523"/>
      <c r="W27" s="582"/>
      <c r="X27" s="570"/>
      <c r="Y27" s="571"/>
      <c r="Z27" s="479" t="s">
        <v>181</v>
      </c>
      <c r="AA27" s="459"/>
      <c r="AB27" s="459"/>
      <c r="AC27" s="459"/>
      <c r="AD27" s="459"/>
      <c r="AE27" s="459"/>
      <c r="AF27" s="459"/>
      <c r="AG27" s="460"/>
      <c r="AH27" s="480">
        <v>12</v>
      </c>
      <c r="AI27" s="481"/>
      <c r="AJ27" s="481"/>
      <c r="AK27" s="481"/>
      <c r="AL27" s="523"/>
      <c r="AM27" s="480">
        <v>35219</v>
      </c>
      <c r="AN27" s="481"/>
      <c r="AO27" s="481"/>
      <c r="AP27" s="481"/>
      <c r="AQ27" s="481"/>
      <c r="AR27" s="523"/>
      <c r="AS27" s="480">
        <v>2935</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178</v>
      </c>
      <c r="BO27" s="606"/>
      <c r="BP27" s="606"/>
      <c r="BQ27" s="606"/>
      <c r="BR27" s="606"/>
      <c r="BS27" s="606"/>
      <c r="BT27" s="606"/>
      <c r="BU27" s="607"/>
      <c r="BV27" s="605" t="s">
        <v>130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2900</v>
      </c>
      <c r="R28" s="481"/>
      <c r="S28" s="481"/>
      <c r="T28" s="481"/>
      <c r="U28" s="481"/>
      <c r="V28" s="523"/>
      <c r="W28" s="582"/>
      <c r="X28" s="570"/>
      <c r="Y28" s="571"/>
      <c r="Z28" s="479" t="s">
        <v>184</v>
      </c>
      <c r="AA28" s="459"/>
      <c r="AB28" s="459"/>
      <c r="AC28" s="459"/>
      <c r="AD28" s="459"/>
      <c r="AE28" s="459"/>
      <c r="AF28" s="459"/>
      <c r="AG28" s="460"/>
      <c r="AH28" s="480" t="s">
        <v>178</v>
      </c>
      <c r="AI28" s="481"/>
      <c r="AJ28" s="481"/>
      <c r="AK28" s="481"/>
      <c r="AL28" s="523"/>
      <c r="AM28" s="480" t="s">
        <v>130</v>
      </c>
      <c r="AN28" s="481"/>
      <c r="AO28" s="481"/>
      <c r="AP28" s="481"/>
      <c r="AQ28" s="481"/>
      <c r="AR28" s="523"/>
      <c r="AS28" s="480" t="s">
        <v>130</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579822</v>
      </c>
      <c r="BO28" s="393"/>
      <c r="BP28" s="393"/>
      <c r="BQ28" s="393"/>
      <c r="BR28" s="393"/>
      <c r="BS28" s="393"/>
      <c r="BT28" s="393"/>
      <c r="BU28" s="394"/>
      <c r="BV28" s="392">
        <v>579657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10</v>
      </c>
      <c r="M29" s="481"/>
      <c r="N29" s="481"/>
      <c r="O29" s="481"/>
      <c r="P29" s="523"/>
      <c r="Q29" s="480">
        <v>2600</v>
      </c>
      <c r="R29" s="481"/>
      <c r="S29" s="481"/>
      <c r="T29" s="481"/>
      <c r="U29" s="481"/>
      <c r="V29" s="523"/>
      <c r="W29" s="583"/>
      <c r="X29" s="584"/>
      <c r="Y29" s="585"/>
      <c r="Z29" s="479" t="s">
        <v>187</v>
      </c>
      <c r="AA29" s="459"/>
      <c r="AB29" s="459"/>
      <c r="AC29" s="459"/>
      <c r="AD29" s="459"/>
      <c r="AE29" s="459"/>
      <c r="AF29" s="459"/>
      <c r="AG29" s="460"/>
      <c r="AH29" s="480">
        <v>114</v>
      </c>
      <c r="AI29" s="481"/>
      <c r="AJ29" s="481"/>
      <c r="AK29" s="481"/>
      <c r="AL29" s="523"/>
      <c r="AM29" s="480">
        <v>338363</v>
      </c>
      <c r="AN29" s="481"/>
      <c r="AO29" s="481"/>
      <c r="AP29" s="481"/>
      <c r="AQ29" s="481"/>
      <c r="AR29" s="523"/>
      <c r="AS29" s="480">
        <v>2968</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12907</v>
      </c>
      <c r="BO29" s="430"/>
      <c r="BP29" s="430"/>
      <c r="BQ29" s="430"/>
      <c r="BR29" s="430"/>
      <c r="BS29" s="430"/>
      <c r="BT29" s="430"/>
      <c r="BU29" s="431"/>
      <c r="BV29" s="429">
        <v>12893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527183</v>
      </c>
      <c r="BO30" s="606"/>
      <c r="BP30" s="606"/>
      <c r="BQ30" s="606"/>
      <c r="BR30" s="606"/>
      <c r="BS30" s="606"/>
      <c r="BT30" s="606"/>
      <c r="BU30" s="607"/>
      <c r="BV30" s="605">
        <v>806841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198</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足柄上衛生組合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開成町土地開発公社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給食事業特別会計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足柄西部清掃組合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南足柄市外五ヶ市町組合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南足柄市外二ヶ町組合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南足柄市・山北町・開成町一部事務組合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南足柄市外四ヶ市町組合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松田町外二ヶ町組合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松田町外三ヶ町組合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神奈川県市町村職員退職手当組合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神奈川県後期高齢者医療広域連合（一般会計）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6VytbNytvOFKvB2VF9iJx3uNke2XPsydPPHJ81hijdRMBijmr313WDruXe2k7qSYL72qXne+A/3Dvm+Oy83GTw==" saltValue="aGZaryz0xf+SFsKAwr+h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570</v>
      </c>
      <c r="D34" s="1210"/>
      <c r="E34" s="1211"/>
      <c r="F34" s="32">
        <v>15.64</v>
      </c>
      <c r="G34" s="33">
        <v>16.399999999999999</v>
      </c>
      <c r="H34" s="33">
        <v>17.059999999999999</v>
      </c>
      <c r="I34" s="33">
        <v>15.4</v>
      </c>
      <c r="J34" s="34">
        <v>13.68</v>
      </c>
      <c r="K34" s="22"/>
      <c r="L34" s="22"/>
      <c r="M34" s="22"/>
      <c r="N34" s="22"/>
      <c r="O34" s="22"/>
      <c r="P34" s="22"/>
    </row>
    <row r="35" spans="1:16" ht="39" customHeight="1" x14ac:dyDescent="0.15">
      <c r="A35" s="22"/>
      <c r="B35" s="35"/>
      <c r="C35" s="1204" t="s">
        <v>571</v>
      </c>
      <c r="D35" s="1205"/>
      <c r="E35" s="1206"/>
      <c r="F35" s="36">
        <v>8.16</v>
      </c>
      <c r="G35" s="37">
        <v>6.29</v>
      </c>
      <c r="H35" s="37">
        <v>8.44</v>
      </c>
      <c r="I35" s="37">
        <v>7.48</v>
      </c>
      <c r="J35" s="38">
        <v>9.5399999999999991</v>
      </c>
      <c r="K35" s="22"/>
      <c r="L35" s="22"/>
      <c r="M35" s="22"/>
      <c r="N35" s="22"/>
      <c r="O35" s="22"/>
      <c r="P35" s="22"/>
    </row>
    <row r="36" spans="1:16" ht="39" customHeight="1" x14ac:dyDescent="0.15">
      <c r="A36" s="22"/>
      <c r="B36" s="35"/>
      <c r="C36" s="1204" t="s">
        <v>572</v>
      </c>
      <c r="D36" s="1205"/>
      <c r="E36" s="1206"/>
      <c r="F36" s="36">
        <v>4.45</v>
      </c>
      <c r="G36" s="37">
        <v>3.77</v>
      </c>
      <c r="H36" s="37">
        <v>5.27</v>
      </c>
      <c r="I36" s="37">
        <v>1.18</v>
      </c>
      <c r="J36" s="38">
        <v>1.7</v>
      </c>
      <c r="K36" s="22"/>
      <c r="L36" s="22"/>
      <c r="M36" s="22"/>
      <c r="N36" s="22"/>
      <c r="O36" s="22"/>
      <c r="P36" s="22"/>
    </row>
    <row r="37" spans="1:16" ht="39" customHeight="1" x14ac:dyDescent="0.15">
      <c r="A37" s="22"/>
      <c r="B37" s="35"/>
      <c r="C37" s="1204" t="s">
        <v>573</v>
      </c>
      <c r="D37" s="1205"/>
      <c r="E37" s="1206"/>
      <c r="F37" s="36" t="s">
        <v>521</v>
      </c>
      <c r="G37" s="37" t="s">
        <v>521</v>
      </c>
      <c r="H37" s="37" t="s">
        <v>521</v>
      </c>
      <c r="I37" s="37" t="s">
        <v>521</v>
      </c>
      <c r="J37" s="38">
        <v>0.96</v>
      </c>
      <c r="K37" s="22"/>
      <c r="L37" s="22"/>
      <c r="M37" s="22"/>
      <c r="N37" s="22"/>
      <c r="O37" s="22"/>
      <c r="P37" s="22"/>
    </row>
    <row r="38" spans="1:16" ht="39" customHeight="1" x14ac:dyDescent="0.15">
      <c r="A38" s="22"/>
      <c r="B38" s="35"/>
      <c r="C38" s="1204" t="s">
        <v>574</v>
      </c>
      <c r="D38" s="1205"/>
      <c r="E38" s="1206"/>
      <c r="F38" s="36">
        <v>1.72</v>
      </c>
      <c r="G38" s="37">
        <v>1.7</v>
      </c>
      <c r="H38" s="37">
        <v>1.68</v>
      </c>
      <c r="I38" s="37">
        <v>1.81</v>
      </c>
      <c r="J38" s="38">
        <v>0.94</v>
      </c>
      <c r="K38" s="22"/>
      <c r="L38" s="22"/>
      <c r="M38" s="22"/>
      <c r="N38" s="22"/>
      <c r="O38" s="22"/>
      <c r="P38" s="22"/>
    </row>
    <row r="39" spans="1:16" ht="39" customHeight="1" x14ac:dyDescent="0.15">
      <c r="A39" s="22"/>
      <c r="B39" s="35"/>
      <c r="C39" s="1204" t="s">
        <v>575</v>
      </c>
      <c r="D39" s="1205"/>
      <c r="E39" s="1206"/>
      <c r="F39" s="36">
        <v>7.0000000000000007E-2</v>
      </c>
      <c r="G39" s="37">
        <v>0.08</v>
      </c>
      <c r="H39" s="37">
        <v>0.25</v>
      </c>
      <c r="I39" s="37">
        <v>0.25</v>
      </c>
      <c r="J39" s="38">
        <v>0.23</v>
      </c>
      <c r="K39" s="22"/>
      <c r="L39" s="22"/>
      <c r="M39" s="22"/>
      <c r="N39" s="22"/>
      <c r="O39" s="22"/>
      <c r="P39" s="22"/>
    </row>
    <row r="40" spans="1:16" ht="39" customHeight="1" x14ac:dyDescent="0.15">
      <c r="A40" s="22"/>
      <c r="B40" s="35"/>
      <c r="C40" s="1204" t="s">
        <v>576</v>
      </c>
      <c r="D40" s="1205"/>
      <c r="E40" s="1206"/>
      <c r="F40" s="36">
        <v>0.01</v>
      </c>
      <c r="G40" s="37">
        <v>0.01</v>
      </c>
      <c r="H40" s="37">
        <v>0</v>
      </c>
      <c r="I40" s="37">
        <v>0.01</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577</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578</v>
      </c>
      <c r="D43" s="1208"/>
      <c r="E43" s="1209"/>
      <c r="F43" s="41">
        <v>0.61</v>
      </c>
      <c r="G43" s="42">
        <v>0.76</v>
      </c>
      <c r="H43" s="42">
        <v>0.62</v>
      </c>
      <c r="I43" s="42">
        <v>1.88</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JKXVev64GgnLZ0zWbutWB2vGY089MeYL+MQuPgDnJ4HvvQPuiJF8iaeb10U1CujLuuV9SXBVfzWcv7/4WtFwA==" saltValue="OwWdYZ/fY8tImsuUa+EU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364</v>
      </c>
      <c r="L45" s="60">
        <v>402</v>
      </c>
      <c r="M45" s="60">
        <v>435</v>
      </c>
      <c r="N45" s="60">
        <v>447</v>
      </c>
      <c r="O45" s="61">
        <v>450</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15">
      <c r="A48" s="48"/>
      <c r="B48" s="1214"/>
      <c r="C48" s="1215"/>
      <c r="D48" s="62"/>
      <c r="E48" s="1220" t="s">
        <v>15</v>
      </c>
      <c r="F48" s="1220"/>
      <c r="G48" s="1220"/>
      <c r="H48" s="1220"/>
      <c r="I48" s="1220"/>
      <c r="J48" s="1221"/>
      <c r="K48" s="63">
        <v>190</v>
      </c>
      <c r="L48" s="64">
        <v>178</v>
      </c>
      <c r="M48" s="64">
        <v>171</v>
      </c>
      <c r="N48" s="64">
        <v>159</v>
      </c>
      <c r="O48" s="65">
        <v>121</v>
      </c>
      <c r="P48" s="48"/>
      <c r="Q48" s="48"/>
      <c r="R48" s="48"/>
      <c r="S48" s="48"/>
      <c r="T48" s="48"/>
      <c r="U48" s="48"/>
    </row>
    <row r="49" spans="1:21" ht="30.75" customHeight="1" x14ac:dyDescent="0.15">
      <c r="A49" s="48"/>
      <c r="B49" s="1214"/>
      <c r="C49" s="1215"/>
      <c r="D49" s="62"/>
      <c r="E49" s="1220" t="s">
        <v>16</v>
      </c>
      <c r="F49" s="1220"/>
      <c r="G49" s="1220"/>
      <c r="H49" s="1220"/>
      <c r="I49" s="1220"/>
      <c r="J49" s="1221"/>
      <c r="K49" s="63">
        <v>37</v>
      </c>
      <c r="L49" s="64">
        <v>37</v>
      </c>
      <c r="M49" s="64">
        <v>37</v>
      </c>
      <c r="N49" s="64">
        <v>37</v>
      </c>
      <c r="O49" s="65">
        <v>37</v>
      </c>
      <c r="P49" s="48"/>
      <c r="Q49" s="48"/>
      <c r="R49" s="48"/>
      <c r="S49" s="48"/>
      <c r="T49" s="48"/>
      <c r="U49" s="48"/>
    </row>
    <row r="50" spans="1:21" ht="30.75" customHeight="1" x14ac:dyDescent="0.15">
      <c r="A50" s="48"/>
      <c r="B50" s="1214"/>
      <c r="C50" s="1215"/>
      <c r="D50" s="62"/>
      <c r="E50" s="1220" t="s">
        <v>17</v>
      </c>
      <c r="F50" s="1220"/>
      <c r="G50" s="1220"/>
      <c r="H50" s="1220"/>
      <c r="I50" s="1220"/>
      <c r="J50" s="1221"/>
      <c r="K50" s="63">
        <v>50</v>
      </c>
      <c r="L50" s="64">
        <v>3</v>
      </c>
      <c r="M50" s="64">
        <v>3</v>
      </c>
      <c r="N50" s="64">
        <v>20</v>
      </c>
      <c r="O50" s="65">
        <v>38</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521</v>
      </c>
      <c r="L51" s="64" t="s">
        <v>521</v>
      </c>
      <c r="M51" s="64" t="s">
        <v>521</v>
      </c>
      <c r="N51" s="64" t="s">
        <v>521</v>
      </c>
      <c r="O51" s="65" t="s">
        <v>521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397</v>
      </c>
      <c r="L52" s="64">
        <v>425</v>
      </c>
      <c r="M52" s="64">
        <v>441</v>
      </c>
      <c r="N52" s="64">
        <v>447</v>
      </c>
      <c r="O52" s="65">
        <v>444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244</v>
      </c>
      <c r="L53" s="69">
        <v>195</v>
      </c>
      <c r="M53" s="69">
        <v>205</v>
      </c>
      <c r="N53" s="69">
        <v>216</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607</v>
      </c>
      <c r="L57" s="84" t="s">
        <v>607</v>
      </c>
      <c r="M57" s="84" t="s">
        <v>607</v>
      </c>
      <c r="N57" s="84" t="s">
        <v>607</v>
      </c>
      <c r="O57" s="85" t="s">
        <v>607</v>
      </c>
    </row>
    <row r="58" spans="1:21" ht="31.5" customHeight="1" thickBot="1" x14ac:dyDescent="0.2">
      <c r="B58" s="1230"/>
      <c r="C58" s="1231"/>
      <c r="D58" s="1235" t="s">
        <v>27</v>
      </c>
      <c r="E58" s="1236"/>
      <c r="F58" s="1236"/>
      <c r="G58" s="1236"/>
      <c r="H58" s="1236"/>
      <c r="I58" s="1236"/>
      <c r="J58" s="1237"/>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f0v//hN4AyyiSBCpiOzs6th52GECYl17Y5fvuM6SwzDXsDDVRL/VETPgjAl4fJkpIrDhbDNmU413Kk8pMpxyw==" saltValue="D3OUvrzcMijKh2C0oUjR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38" t="s">
        <v>30</v>
      </c>
      <c r="C41" s="1239"/>
      <c r="D41" s="102"/>
      <c r="E41" s="1244" t="s">
        <v>31</v>
      </c>
      <c r="F41" s="1244"/>
      <c r="G41" s="1244"/>
      <c r="H41" s="1245"/>
      <c r="I41" s="103">
        <v>5610</v>
      </c>
      <c r="J41" s="104">
        <v>5477</v>
      </c>
      <c r="K41" s="104">
        <v>5408</v>
      </c>
      <c r="L41" s="104">
        <v>5351</v>
      </c>
      <c r="M41" s="105">
        <v>6707</v>
      </c>
    </row>
    <row r="42" spans="2:13" ht="27.75" customHeight="1" x14ac:dyDescent="0.15">
      <c r="B42" s="1240"/>
      <c r="C42" s="1241"/>
      <c r="D42" s="106"/>
      <c r="E42" s="1246" t="s">
        <v>32</v>
      </c>
      <c r="F42" s="1246"/>
      <c r="G42" s="1246"/>
      <c r="H42" s="1247"/>
      <c r="I42" s="107">
        <v>33</v>
      </c>
      <c r="J42" s="108">
        <v>303</v>
      </c>
      <c r="K42" s="108">
        <v>300</v>
      </c>
      <c r="L42" s="108">
        <v>279</v>
      </c>
      <c r="M42" s="109">
        <v>242</v>
      </c>
    </row>
    <row r="43" spans="2:13" ht="27.75" customHeight="1" x14ac:dyDescent="0.15">
      <c r="B43" s="1240"/>
      <c r="C43" s="1241"/>
      <c r="D43" s="106"/>
      <c r="E43" s="1246" t="s">
        <v>33</v>
      </c>
      <c r="F43" s="1246"/>
      <c r="G43" s="1246"/>
      <c r="H43" s="1247"/>
      <c r="I43" s="107">
        <v>1843</v>
      </c>
      <c r="J43" s="108">
        <v>1631</v>
      </c>
      <c r="K43" s="108">
        <v>1436</v>
      </c>
      <c r="L43" s="108">
        <v>1389</v>
      </c>
      <c r="M43" s="109">
        <v>1241</v>
      </c>
    </row>
    <row r="44" spans="2:13" ht="27.75" customHeight="1" x14ac:dyDescent="0.15">
      <c r="B44" s="1240"/>
      <c r="C44" s="1241"/>
      <c r="D44" s="106"/>
      <c r="E44" s="1246" t="s">
        <v>34</v>
      </c>
      <c r="F44" s="1246"/>
      <c r="G44" s="1246"/>
      <c r="H44" s="1247"/>
      <c r="I44" s="107">
        <v>191</v>
      </c>
      <c r="J44" s="108">
        <v>157</v>
      </c>
      <c r="K44" s="108">
        <v>121</v>
      </c>
      <c r="L44" s="108">
        <v>86</v>
      </c>
      <c r="M44" s="109">
        <v>58</v>
      </c>
    </row>
    <row r="45" spans="2:13" ht="27.75" customHeight="1" x14ac:dyDescent="0.15">
      <c r="B45" s="1240"/>
      <c r="C45" s="1241"/>
      <c r="D45" s="106"/>
      <c r="E45" s="1246" t="s">
        <v>35</v>
      </c>
      <c r="F45" s="1246"/>
      <c r="G45" s="1246"/>
      <c r="H45" s="1247"/>
      <c r="I45" s="107">
        <v>763</v>
      </c>
      <c r="J45" s="108">
        <v>753</v>
      </c>
      <c r="K45" s="108">
        <v>740</v>
      </c>
      <c r="L45" s="108">
        <v>733</v>
      </c>
      <c r="M45" s="109">
        <v>703</v>
      </c>
    </row>
    <row r="46" spans="2:13" ht="27.75" customHeight="1" x14ac:dyDescent="0.15">
      <c r="B46" s="1240"/>
      <c r="C46" s="1241"/>
      <c r="D46" s="110"/>
      <c r="E46" s="1246" t="s">
        <v>36</v>
      </c>
      <c r="F46" s="1246"/>
      <c r="G46" s="1246"/>
      <c r="H46" s="1247"/>
      <c r="I46" s="107" t="s">
        <v>521</v>
      </c>
      <c r="J46" s="108" t="s">
        <v>521</v>
      </c>
      <c r="K46" s="108" t="s">
        <v>521</v>
      </c>
      <c r="L46" s="108" t="s">
        <v>521</v>
      </c>
      <c r="M46" s="109" t="s">
        <v>521</v>
      </c>
    </row>
    <row r="47" spans="2:13" ht="27.75" customHeight="1" x14ac:dyDescent="0.15">
      <c r="B47" s="1240"/>
      <c r="C47" s="1241"/>
      <c r="D47" s="111"/>
      <c r="E47" s="1248" t="s">
        <v>37</v>
      </c>
      <c r="F47" s="1249"/>
      <c r="G47" s="1249"/>
      <c r="H47" s="1250"/>
      <c r="I47" s="107" t="s">
        <v>521</v>
      </c>
      <c r="J47" s="108" t="s">
        <v>521</v>
      </c>
      <c r="K47" s="108" t="s">
        <v>521</v>
      </c>
      <c r="L47" s="108" t="s">
        <v>521</v>
      </c>
      <c r="M47" s="109" t="s">
        <v>521</v>
      </c>
    </row>
    <row r="48" spans="2:13" ht="27.75" customHeight="1" x14ac:dyDescent="0.15">
      <c r="B48" s="1240"/>
      <c r="C48" s="1241"/>
      <c r="D48" s="106"/>
      <c r="E48" s="1246" t="s">
        <v>38</v>
      </c>
      <c r="F48" s="1246"/>
      <c r="G48" s="1246"/>
      <c r="H48" s="1247"/>
      <c r="I48" s="107" t="s">
        <v>521</v>
      </c>
      <c r="J48" s="108" t="s">
        <v>521</v>
      </c>
      <c r="K48" s="108" t="s">
        <v>521</v>
      </c>
      <c r="L48" s="108" t="s">
        <v>521</v>
      </c>
      <c r="M48" s="109" t="s">
        <v>521</v>
      </c>
    </row>
    <row r="49" spans="2:13" ht="27.75" customHeight="1" x14ac:dyDescent="0.15">
      <c r="B49" s="1242"/>
      <c r="C49" s="1243"/>
      <c r="D49" s="106"/>
      <c r="E49" s="1246" t="s">
        <v>39</v>
      </c>
      <c r="F49" s="1246"/>
      <c r="G49" s="1246"/>
      <c r="H49" s="1247"/>
      <c r="I49" s="107" t="s">
        <v>521</v>
      </c>
      <c r="J49" s="108" t="s">
        <v>521</v>
      </c>
      <c r="K49" s="108" t="s">
        <v>521</v>
      </c>
      <c r="L49" s="108" t="s">
        <v>521</v>
      </c>
      <c r="M49" s="109" t="s">
        <v>521</v>
      </c>
    </row>
    <row r="50" spans="2:13" ht="27.75" customHeight="1" x14ac:dyDescent="0.15">
      <c r="B50" s="1251" t="s">
        <v>40</v>
      </c>
      <c r="C50" s="1252"/>
      <c r="D50" s="112"/>
      <c r="E50" s="1246" t="s">
        <v>41</v>
      </c>
      <c r="F50" s="1246"/>
      <c r="G50" s="1246"/>
      <c r="H50" s="1247"/>
      <c r="I50" s="107">
        <v>804</v>
      </c>
      <c r="J50" s="108">
        <v>1101</v>
      </c>
      <c r="K50" s="108">
        <v>1701</v>
      </c>
      <c r="L50" s="108">
        <v>1733</v>
      </c>
      <c r="M50" s="109">
        <v>1536</v>
      </c>
    </row>
    <row r="51" spans="2:13" ht="27.75" customHeight="1" x14ac:dyDescent="0.15">
      <c r="B51" s="1240"/>
      <c r="C51" s="1241"/>
      <c r="D51" s="106"/>
      <c r="E51" s="1246" t="s">
        <v>42</v>
      </c>
      <c r="F51" s="1246"/>
      <c r="G51" s="1246"/>
      <c r="H51" s="1247"/>
      <c r="I51" s="107" t="s">
        <v>521</v>
      </c>
      <c r="J51" s="108" t="s">
        <v>521</v>
      </c>
      <c r="K51" s="108" t="s">
        <v>521</v>
      </c>
      <c r="L51" s="108" t="s">
        <v>521</v>
      </c>
      <c r="M51" s="109" t="s">
        <v>521</v>
      </c>
    </row>
    <row r="52" spans="2:13" ht="27.75" customHeight="1" x14ac:dyDescent="0.15">
      <c r="B52" s="1242"/>
      <c r="C52" s="1243"/>
      <c r="D52" s="106"/>
      <c r="E52" s="1246" t="s">
        <v>43</v>
      </c>
      <c r="F52" s="1246"/>
      <c r="G52" s="1246"/>
      <c r="H52" s="1247"/>
      <c r="I52" s="107">
        <v>5511</v>
      </c>
      <c r="J52" s="108">
        <v>5445</v>
      </c>
      <c r="K52" s="108">
        <v>5317</v>
      </c>
      <c r="L52" s="108">
        <v>5134</v>
      </c>
      <c r="M52" s="109">
        <v>5345</v>
      </c>
    </row>
    <row r="53" spans="2:13" ht="27.75" customHeight="1" thickBot="1" x14ac:dyDescent="0.2">
      <c r="B53" s="1253" t="s">
        <v>44</v>
      </c>
      <c r="C53" s="1254"/>
      <c r="D53" s="113"/>
      <c r="E53" s="1255" t="s">
        <v>45</v>
      </c>
      <c r="F53" s="1255"/>
      <c r="G53" s="1255"/>
      <c r="H53" s="1256"/>
      <c r="I53" s="114">
        <v>2125</v>
      </c>
      <c r="J53" s="115">
        <v>1775</v>
      </c>
      <c r="K53" s="115">
        <v>987</v>
      </c>
      <c r="L53" s="115">
        <v>971</v>
      </c>
      <c r="M53" s="116">
        <v>2070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R00bHTy7jfqXDjY7lOmvFm4996wG7kXfP0mLGHCOzaEgCumXgBpQLHoWzCucn+LudgZhf5OsN8dC4KYWfcOA==" saltValue="0ixl4miCMgw7lPJKyVkB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550</v>
      </c>
      <c r="G55" s="128">
        <v>580</v>
      </c>
      <c r="H55" s="129">
        <v>580</v>
      </c>
    </row>
    <row r="56" spans="2:8" ht="52.5" customHeight="1" x14ac:dyDescent="0.15">
      <c r="B56" s="130"/>
      <c r="C56" s="1267" t="s">
        <v>49</v>
      </c>
      <c r="D56" s="1267"/>
      <c r="E56" s="1268"/>
      <c r="F56" s="131">
        <v>13</v>
      </c>
      <c r="G56" s="131">
        <v>13</v>
      </c>
      <c r="H56" s="132">
        <v>13</v>
      </c>
    </row>
    <row r="57" spans="2:8" ht="53.25" customHeight="1" x14ac:dyDescent="0.15">
      <c r="B57" s="130"/>
      <c r="C57" s="1269" t="s">
        <v>50</v>
      </c>
      <c r="D57" s="1269"/>
      <c r="E57" s="1270"/>
      <c r="F57" s="133">
        <v>939</v>
      </c>
      <c r="G57" s="133">
        <v>807</v>
      </c>
      <c r="H57" s="134">
        <v>527</v>
      </c>
    </row>
    <row r="58" spans="2:8" ht="45.75" customHeight="1" x14ac:dyDescent="0.15">
      <c r="B58" s="135"/>
      <c r="C58" s="1257" t="s">
        <v>587</v>
      </c>
      <c r="D58" s="1258"/>
      <c r="E58" s="1259"/>
      <c r="F58" s="136">
        <v>800</v>
      </c>
      <c r="G58" s="136">
        <v>700</v>
      </c>
      <c r="H58" s="137">
        <v>420</v>
      </c>
    </row>
    <row r="59" spans="2:8" ht="45.75" customHeight="1" x14ac:dyDescent="0.15">
      <c r="B59" s="135"/>
      <c r="C59" s="1257" t="s">
        <v>588</v>
      </c>
      <c r="D59" s="1258"/>
      <c r="E59" s="1259"/>
      <c r="F59" s="136">
        <v>105</v>
      </c>
      <c r="G59" s="136">
        <v>68</v>
      </c>
      <c r="H59" s="137">
        <v>68</v>
      </c>
    </row>
    <row r="60" spans="2:8" ht="45.75" customHeight="1" x14ac:dyDescent="0.15">
      <c r="B60" s="135"/>
      <c r="C60" s="1257" t="s">
        <v>589</v>
      </c>
      <c r="D60" s="1258"/>
      <c r="E60" s="1259"/>
      <c r="F60" s="136">
        <v>21</v>
      </c>
      <c r="G60" s="136">
        <v>21</v>
      </c>
      <c r="H60" s="137">
        <v>22</v>
      </c>
    </row>
    <row r="61" spans="2:8" ht="45.75" customHeight="1" x14ac:dyDescent="0.15">
      <c r="B61" s="135"/>
      <c r="C61" s="1257" t="s">
        <v>590</v>
      </c>
      <c r="D61" s="1258"/>
      <c r="E61" s="1259"/>
      <c r="F61" s="136">
        <v>6</v>
      </c>
      <c r="G61" s="136">
        <v>6</v>
      </c>
      <c r="H61" s="137">
        <v>7</v>
      </c>
    </row>
    <row r="62" spans="2:8" ht="45.75" customHeight="1" thickBot="1" x14ac:dyDescent="0.2">
      <c r="B62" s="138"/>
      <c r="C62" s="1260" t="s">
        <v>591</v>
      </c>
      <c r="D62" s="1261"/>
      <c r="E62" s="1262"/>
      <c r="F62" s="139">
        <v>4</v>
      </c>
      <c r="G62" s="139">
        <v>4</v>
      </c>
      <c r="H62" s="140">
        <v>4</v>
      </c>
    </row>
    <row r="63" spans="2:8" ht="52.5" customHeight="1" thickBot="1" x14ac:dyDescent="0.2">
      <c r="B63" s="141"/>
      <c r="C63" s="1263" t="s">
        <v>51</v>
      </c>
      <c r="D63" s="1263"/>
      <c r="E63" s="1264"/>
      <c r="F63" s="142">
        <v>1502</v>
      </c>
      <c r="G63" s="142">
        <v>1399</v>
      </c>
      <c r="H63" s="143">
        <v>1120</v>
      </c>
    </row>
    <row r="64" spans="2:8" ht="15" customHeight="1" x14ac:dyDescent="0.15"/>
  </sheetData>
  <sheetProtection algorithmName="SHA-512" hashValue="MKk8WIr8xC6vyGpS67ROkMUB3ba/9avGIHO/D26gP1mRyOOTmeJ+BozwY8jSO+YY1c3fOzRIOQV/eOez3SNqjA==" saltValue="vWdkTFT//5eadv1QPhmP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20273</v>
      </c>
      <c r="E3" s="162"/>
      <c r="F3" s="163">
        <v>69469</v>
      </c>
      <c r="G3" s="164"/>
      <c r="H3" s="165"/>
    </row>
    <row r="4" spans="1:8" x14ac:dyDescent="0.15">
      <c r="A4" s="166"/>
      <c r="B4" s="167"/>
      <c r="C4" s="168"/>
      <c r="D4" s="169">
        <v>13781</v>
      </c>
      <c r="E4" s="170"/>
      <c r="F4" s="171">
        <v>38215</v>
      </c>
      <c r="G4" s="172"/>
      <c r="H4" s="173"/>
    </row>
    <row r="5" spans="1:8" x14ac:dyDescent="0.15">
      <c r="A5" s="154" t="s">
        <v>555</v>
      </c>
      <c r="B5" s="159"/>
      <c r="C5" s="160"/>
      <c r="D5" s="161">
        <v>11198</v>
      </c>
      <c r="E5" s="162"/>
      <c r="F5" s="163">
        <v>67293</v>
      </c>
      <c r="G5" s="164"/>
      <c r="H5" s="165"/>
    </row>
    <row r="6" spans="1:8" x14ac:dyDescent="0.15">
      <c r="A6" s="166"/>
      <c r="B6" s="167"/>
      <c r="C6" s="168"/>
      <c r="D6" s="169">
        <v>8539</v>
      </c>
      <c r="E6" s="170"/>
      <c r="F6" s="171">
        <v>35076</v>
      </c>
      <c r="G6" s="172"/>
      <c r="H6" s="173"/>
    </row>
    <row r="7" spans="1:8" x14ac:dyDescent="0.15">
      <c r="A7" s="154" t="s">
        <v>556</v>
      </c>
      <c r="B7" s="159"/>
      <c r="C7" s="160"/>
      <c r="D7" s="161">
        <v>16704</v>
      </c>
      <c r="E7" s="162"/>
      <c r="F7" s="163">
        <v>67343</v>
      </c>
      <c r="G7" s="164"/>
      <c r="H7" s="165"/>
    </row>
    <row r="8" spans="1:8" x14ac:dyDescent="0.15">
      <c r="A8" s="166"/>
      <c r="B8" s="167"/>
      <c r="C8" s="168"/>
      <c r="D8" s="169">
        <v>9260</v>
      </c>
      <c r="E8" s="170"/>
      <c r="F8" s="171">
        <v>32865</v>
      </c>
      <c r="G8" s="172"/>
      <c r="H8" s="173"/>
    </row>
    <row r="9" spans="1:8" x14ac:dyDescent="0.15">
      <c r="A9" s="154" t="s">
        <v>557</v>
      </c>
      <c r="B9" s="159"/>
      <c r="C9" s="160"/>
      <c r="D9" s="161">
        <v>38447</v>
      </c>
      <c r="E9" s="162"/>
      <c r="F9" s="163">
        <v>73475</v>
      </c>
      <c r="G9" s="164"/>
      <c r="H9" s="165"/>
    </row>
    <row r="10" spans="1:8" x14ac:dyDescent="0.15">
      <c r="A10" s="166"/>
      <c r="B10" s="167"/>
      <c r="C10" s="168"/>
      <c r="D10" s="169">
        <v>31417</v>
      </c>
      <c r="E10" s="170"/>
      <c r="F10" s="171">
        <v>43072</v>
      </c>
      <c r="G10" s="172"/>
      <c r="H10" s="173"/>
    </row>
    <row r="11" spans="1:8" x14ac:dyDescent="0.15">
      <c r="A11" s="154" t="s">
        <v>558</v>
      </c>
      <c r="B11" s="159"/>
      <c r="C11" s="160"/>
      <c r="D11" s="161">
        <v>152471</v>
      </c>
      <c r="E11" s="162"/>
      <c r="F11" s="163">
        <v>87464</v>
      </c>
      <c r="G11" s="164"/>
      <c r="H11" s="165"/>
    </row>
    <row r="12" spans="1:8" x14ac:dyDescent="0.15">
      <c r="A12" s="166"/>
      <c r="B12" s="167"/>
      <c r="C12" s="174"/>
      <c r="D12" s="169">
        <v>139563</v>
      </c>
      <c r="E12" s="170"/>
      <c r="F12" s="171">
        <v>47479</v>
      </c>
      <c r="G12" s="172"/>
      <c r="H12" s="173"/>
    </row>
    <row r="13" spans="1:8" x14ac:dyDescent="0.15">
      <c r="A13" s="154"/>
      <c r="B13" s="159"/>
      <c r="C13" s="175"/>
      <c r="D13" s="176">
        <v>47819</v>
      </c>
      <c r="E13" s="177"/>
      <c r="F13" s="178">
        <v>73009</v>
      </c>
      <c r="G13" s="179"/>
      <c r="H13" s="165"/>
    </row>
    <row r="14" spans="1:8" x14ac:dyDescent="0.15">
      <c r="A14" s="166"/>
      <c r="B14" s="167"/>
      <c r="C14" s="168"/>
      <c r="D14" s="169">
        <v>40512</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8.17</v>
      </c>
      <c r="C19" s="180">
        <f>ROUND(VALUE(SUBSTITUTE(実質収支比率等に係る経年分析!G$48,"▲","-")),2)</f>
        <v>6.31</v>
      </c>
      <c r="D19" s="180">
        <f>ROUND(VALUE(SUBSTITUTE(実質収支比率等に係る経年分析!H$48,"▲","-")),2)</f>
        <v>8.4600000000000009</v>
      </c>
      <c r="E19" s="180">
        <f>ROUND(VALUE(SUBSTITUTE(実質収支比率等に係る経年分析!I$48,"▲","-")),2)</f>
        <v>7.5</v>
      </c>
      <c r="F19" s="180">
        <f>ROUND(VALUE(SUBSTITUTE(実質収支比率等に係る経年分析!J$48,"▲","-")),2)</f>
        <v>9.56</v>
      </c>
    </row>
    <row r="20" spans="1:11" x14ac:dyDescent="0.15">
      <c r="A20" s="180" t="s">
        <v>55</v>
      </c>
      <c r="B20" s="180">
        <f>ROUND(VALUE(SUBSTITUTE(実質収支比率等に係る経年分析!F$47,"▲","-")),2)</f>
        <v>8.42</v>
      </c>
      <c r="C20" s="180">
        <f>ROUND(VALUE(SUBSTITUTE(実質収支比率等に係る経年分析!G$47,"▲","-")),2)</f>
        <v>8.3000000000000007</v>
      </c>
      <c r="D20" s="180">
        <f>ROUND(VALUE(SUBSTITUTE(実質収支比率等に係る経年分析!H$47,"▲","-")),2)</f>
        <v>14.98</v>
      </c>
      <c r="E20" s="180">
        <f>ROUND(VALUE(SUBSTITUTE(実質収支比率等に係る経年分析!I$47,"▲","-")),2)</f>
        <v>15.01</v>
      </c>
      <c r="F20" s="180">
        <f>ROUND(VALUE(SUBSTITUTE(実質収支比率等に係る経年分析!J$47,"▲","-")),2)</f>
        <v>14.89</v>
      </c>
    </row>
    <row r="21" spans="1:11" x14ac:dyDescent="0.15">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-1.73</v>
      </c>
      <c r="D21" s="180">
        <f>IF(ISNUMBER(VALUE(SUBSTITUTE(実質収支比率等に係る経年分析!H$49,"▲","-"))),ROUND(VALUE(SUBSTITUTE(実質収支比率等に係る経年分析!H$49,"▲","-")),2),NA())</f>
        <v>9.07</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2.12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9.5399999999999991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16.399999999999999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17.059999999999999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397</v>
      </c>
      <c r="E42" s="182"/>
      <c r="F42" s="182"/>
      <c r="G42" s="182">
        <f>'実質公債費比率（分子）の構造'!L$52</f>
        <v>425</v>
      </c>
      <c r="H42" s="182"/>
      <c r="I42" s="182"/>
      <c r="J42" s="182">
        <f>'実質公債費比率（分子）の構造'!M$52</f>
        <v>441</v>
      </c>
      <c r="K42" s="182"/>
      <c r="L42" s="182"/>
      <c r="M42" s="182">
        <f>'実質公債費比率（分子）の構造'!N$52</f>
        <v>447</v>
      </c>
      <c r="N42" s="182"/>
      <c r="O42" s="182"/>
      <c r="P42" s="182">
        <f>'実質公債費比率（分子）の構造'!O$52</f>
        <v>444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50</v>
      </c>
      <c r="C44" s="182"/>
      <c r="D44" s="182"/>
      <c r="E44" s="182">
        <f>'実質公債費比率（分子）の構造'!L$50</f>
        <v>3</v>
      </c>
      <c r="F44" s="182"/>
      <c r="G44" s="182"/>
      <c r="H44" s="182">
        <f>'実質公債費比率（分子）の構造'!M$50</f>
        <v>3</v>
      </c>
      <c r="I44" s="182"/>
      <c r="J44" s="182"/>
      <c r="K44" s="182">
        <f>'実質公債費比率（分子）の構造'!N$50</f>
        <v>20</v>
      </c>
      <c r="L44" s="182"/>
      <c r="M44" s="182"/>
      <c r="N44" s="182">
        <f>'実質公債費比率（分子）の構造'!O$50</f>
        <v>38</v>
      </c>
      <c r="O44" s="182"/>
      <c r="P44" s="182"/>
    </row>
    <row r="45" spans="1:16" x14ac:dyDescent="0.15">
      <c r="A45" s="182" t="s">
        <v>66</v>
      </c>
      <c r="B45" s="182">
        <f>'実質公債費比率（分子）の構造'!K$49</f>
        <v>37</v>
      </c>
      <c r="C45" s="182"/>
      <c r="D45" s="182"/>
      <c r="E45" s="182">
        <f>'実質公債費比率（分子）の構造'!L$49</f>
        <v>37</v>
      </c>
      <c r="F45" s="182"/>
      <c r="G45" s="182"/>
      <c r="H45" s="182">
        <f>'実質公債費比率（分子）の構造'!M$49</f>
        <v>37</v>
      </c>
      <c r="I45" s="182"/>
      <c r="J45" s="182"/>
      <c r="K45" s="182">
        <f>'実質公債費比率（分子）の構造'!N$49</f>
        <v>37</v>
      </c>
      <c r="L45" s="182"/>
      <c r="M45" s="182"/>
      <c r="N45" s="182">
        <f>'実質公債費比率（分子）の構造'!O$49</f>
        <v>37</v>
      </c>
      <c r="O45" s="182"/>
      <c r="P45" s="182"/>
    </row>
    <row r="46" spans="1:16" x14ac:dyDescent="0.15">
      <c r="A46" s="182" t="s">
        <v>67</v>
      </c>
      <c r="B46" s="182">
        <f>'実質公債費比率（分子）の構造'!K$48</f>
        <v>190</v>
      </c>
      <c r="C46" s="182"/>
      <c r="D46" s="182"/>
      <c r="E46" s="182">
        <f>'実質公債費比率（分子）の構造'!L$48</f>
        <v>178</v>
      </c>
      <c r="F46" s="182"/>
      <c r="G46" s="182"/>
      <c r="H46" s="182">
        <f>'実質公債費比率（分子）の構造'!M$48</f>
        <v>171</v>
      </c>
      <c r="I46" s="182"/>
      <c r="J46" s="182"/>
      <c r="K46" s="182">
        <f>'実質公債費比率（分子）の構造'!N$48</f>
        <v>159</v>
      </c>
      <c r="L46" s="182"/>
      <c r="M46" s="182"/>
      <c r="N46" s="182">
        <f>'実質公債費比率（分子）の構造'!O$48</f>
        <v>121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364</v>
      </c>
      <c r="C49" s="182"/>
      <c r="D49" s="182"/>
      <c r="E49" s="182">
        <f>'実質公債費比率（分子）の構造'!L$45</f>
        <v>402</v>
      </c>
      <c r="F49" s="182"/>
      <c r="G49" s="182"/>
      <c r="H49" s="182">
        <f>'実質公債費比率（分子）の構造'!M$45</f>
        <v>435</v>
      </c>
      <c r="I49" s="182"/>
      <c r="J49" s="182"/>
      <c r="K49" s="182">
        <f>'実質公債費比率（分子）の構造'!N$45</f>
        <v>447</v>
      </c>
      <c r="L49" s="182"/>
      <c r="M49" s="182"/>
      <c r="N49" s="182">
        <f>'実質公債費比率（分子）の構造'!O$45</f>
        <v>450</v>
      </c>
      <c r="O49" s="182"/>
      <c r="P49" s="182"/>
    </row>
    <row r="50" spans="1:16" x14ac:dyDescent="0.15">
      <c r="A50" s="182" t="s">
        <v>71</v>
      </c>
      <c r="B50" s="182" t="e">
        <f>NA()</f>
        <v>#N/A</v>
      </c>
      <c r="C50" s="182">
        <f>IF(ISNUMBER('実質公債費比率（分子）の構造'!K$53),'実質公債費比率（分子）の構造'!K$53,NA())</f>
        <v>244</v>
      </c>
      <c r="D50" s="182" t="e">
        <f>NA()</f>
        <v>#N/A</v>
      </c>
      <c r="E50" s="182" t="e">
        <f>NA()</f>
        <v>#N/A</v>
      </c>
      <c r="F50" s="182">
        <f>IF(ISNUMBER('実質公債費比率（分子）の構造'!L$53),'実質公債費比率（分子）の構造'!L$53,NA())</f>
        <v>195</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216</v>
      </c>
      <c r="M50" s="182" t="e">
        <f>NA()</f>
        <v>#N/A</v>
      </c>
      <c r="N50" s="182" t="e">
        <f>NA()</f>
        <v>#N/A</v>
      </c>
      <c r="O50" s="182">
        <f>IF(ISNUMBER('実質公債費比率（分子）の構造'!O$53),'実質公債費比率（分子）の構造'!O$53,NA())</f>
        <v>202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5511</v>
      </c>
      <c r="E56" s="181"/>
      <c r="F56" s="181"/>
      <c r="G56" s="181">
        <f>'将来負担比率（分子）の構造'!J$52</f>
        <v>5445</v>
      </c>
      <c r="H56" s="181"/>
      <c r="I56" s="181"/>
      <c r="J56" s="181">
        <f>'将来負担比率（分子）の構造'!K$52</f>
        <v>5317</v>
      </c>
      <c r="K56" s="181"/>
      <c r="L56" s="181"/>
      <c r="M56" s="181">
        <f>'将来負担比率（分子）の構造'!L$52</f>
        <v>5134</v>
      </c>
      <c r="N56" s="181"/>
      <c r="O56" s="181"/>
      <c r="P56" s="181">
        <f>'将来負担比率（分子）の構造'!M$52</f>
        <v>5345</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804</v>
      </c>
      <c r="E58" s="181"/>
      <c r="F58" s="181"/>
      <c r="G58" s="181">
        <f>'将来負担比率（分子）の構造'!J$50</f>
        <v>1101</v>
      </c>
      <c r="H58" s="181"/>
      <c r="I58" s="181"/>
      <c r="J58" s="181">
        <f>'将来負担比率（分子）の構造'!K$50</f>
        <v>1701</v>
      </c>
      <c r="K58" s="181"/>
      <c r="L58" s="181"/>
      <c r="M58" s="181">
        <f>'将来負担比率（分子）の構造'!L$50</f>
        <v>1733</v>
      </c>
      <c r="N58" s="181"/>
      <c r="O58" s="181"/>
      <c r="P58" s="181">
        <f>'将来負担比率（分子）の構造'!M$50</f>
        <v>1536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763</v>
      </c>
      <c r="C62" s="181"/>
      <c r="D62" s="181"/>
      <c r="E62" s="181">
        <f>'将来負担比率（分子）の構造'!J$45</f>
        <v>753</v>
      </c>
      <c r="F62" s="181"/>
      <c r="G62" s="181"/>
      <c r="H62" s="181">
        <f>'将来負担比率（分子）の構造'!K$45</f>
        <v>740</v>
      </c>
      <c r="I62" s="181"/>
      <c r="J62" s="181"/>
      <c r="K62" s="181">
        <f>'将来負担比率（分子）の構造'!L$45</f>
        <v>733</v>
      </c>
      <c r="L62" s="181"/>
      <c r="M62" s="181"/>
      <c r="N62" s="181">
        <f>'将来負担比率（分子）の構造'!M$45</f>
        <v>703</v>
      </c>
      <c r="O62" s="181"/>
      <c r="P62" s="181"/>
    </row>
    <row r="63" spans="1:16" x14ac:dyDescent="0.15">
      <c r="A63" s="181" t="s">
        <v>34</v>
      </c>
      <c r="B63" s="181">
        <f>'将来負担比率（分子）の構造'!I$44</f>
        <v>191</v>
      </c>
      <c r="C63" s="181"/>
      <c r="D63" s="181"/>
      <c r="E63" s="181">
        <f>'将来負担比率（分子）の構造'!J$44</f>
        <v>157</v>
      </c>
      <c r="F63" s="181"/>
      <c r="G63" s="181"/>
      <c r="H63" s="181">
        <f>'将来負担比率（分子）の構造'!K$44</f>
        <v>121</v>
      </c>
      <c r="I63" s="181"/>
      <c r="J63" s="181"/>
      <c r="K63" s="181">
        <f>'将来負担比率（分子）の構造'!L$44</f>
        <v>86</v>
      </c>
      <c r="L63" s="181"/>
      <c r="M63" s="181"/>
      <c r="N63" s="181">
        <f>'将来負担比率（分子）の構造'!M$44</f>
        <v>58</v>
      </c>
      <c r="O63" s="181"/>
      <c r="P63" s="181"/>
    </row>
    <row r="64" spans="1:16" x14ac:dyDescent="0.15">
      <c r="A64" s="181" t="s">
        <v>33</v>
      </c>
      <c r="B64" s="181">
        <f>'将来負担比率（分子）の構造'!I$43</f>
        <v>1843</v>
      </c>
      <c r="C64" s="181"/>
      <c r="D64" s="181"/>
      <c r="E64" s="181">
        <f>'将来負担比率（分子）の構造'!J$43</f>
        <v>1631</v>
      </c>
      <c r="F64" s="181"/>
      <c r="G64" s="181"/>
      <c r="H64" s="181">
        <f>'将来負担比率（分子）の構造'!K$43</f>
        <v>1436</v>
      </c>
      <c r="I64" s="181"/>
      <c r="J64" s="181"/>
      <c r="K64" s="181">
        <f>'将来負担比率（分子）の構造'!L$43</f>
        <v>1389</v>
      </c>
      <c r="L64" s="181"/>
      <c r="M64" s="181"/>
      <c r="N64" s="181">
        <f>'将来負担比率（分子）の構造'!M$43</f>
        <v>1241</v>
      </c>
      <c r="O64" s="181"/>
      <c r="P64" s="181"/>
    </row>
    <row r="65" spans="1:16" x14ac:dyDescent="0.15">
      <c r="A65" s="181" t="s">
        <v>32</v>
      </c>
      <c r="B65" s="181">
        <f>'将来負担比率（分子）の構造'!I$42</f>
        <v>33</v>
      </c>
      <c r="C65" s="181"/>
      <c r="D65" s="181"/>
      <c r="E65" s="181">
        <f>'将来負担比率（分子）の構造'!J$42</f>
        <v>303</v>
      </c>
      <c r="F65" s="181"/>
      <c r="G65" s="181"/>
      <c r="H65" s="181">
        <f>'将来負担比率（分子）の構造'!K$42</f>
        <v>300</v>
      </c>
      <c r="I65" s="181"/>
      <c r="J65" s="181"/>
      <c r="K65" s="181">
        <f>'将来負担比率（分子）の構造'!L$42</f>
        <v>279</v>
      </c>
      <c r="L65" s="181"/>
      <c r="M65" s="181"/>
      <c r="N65" s="181">
        <f>'将来負担比率（分子）の構造'!M$42</f>
        <v>242</v>
      </c>
      <c r="O65" s="181"/>
      <c r="P65" s="181"/>
    </row>
    <row r="66" spans="1:16" x14ac:dyDescent="0.15">
      <c r="A66" s="181" t="s">
        <v>31</v>
      </c>
      <c r="B66" s="181">
        <f>'将来負担比率（分子）の構造'!I$41</f>
        <v>5610</v>
      </c>
      <c r="C66" s="181"/>
      <c r="D66" s="181"/>
      <c r="E66" s="181">
        <f>'将来負担比率（分子）の構造'!J$41</f>
        <v>5477</v>
      </c>
      <c r="F66" s="181"/>
      <c r="G66" s="181"/>
      <c r="H66" s="181">
        <f>'将来負担比率（分子）の構造'!K$41</f>
        <v>5408</v>
      </c>
      <c r="I66" s="181"/>
      <c r="J66" s="181"/>
      <c r="K66" s="181">
        <f>'将来負担比率（分子）の構造'!L$41</f>
        <v>5351</v>
      </c>
      <c r="L66" s="181"/>
      <c r="M66" s="181"/>
      <c r="N66" s="181">
        <f>'将来負担比率（分子）の構造'!M$41</f>
        <v>6707</v>
      </c>
      <c r="O66" s="181"/>
      <c r="P66" s="181"/>
    </row>
    <row r="67" spans="1:16" x14ac:dyDescent="0.15">
      <c r="A67" s="181" t="s">
        <v>75</v>
      </c>
      <c r="B67" s="181" t="e">
        <f>NA()</f>
        <v>#N/A</v>
      </c>
      <c r="C67" s="181">
        <f>IF(ISNUMBER('将来負担比率（分子）の構造'!I$53), IF('将来負担比率（分子）の構造'!I$53 &lt; 0, 0, '将来負担比率（分子）の構造'!I$53), NA())</f>
        <v>2125</v>
      </c>
      <c r="D67" s="181" t="e">
        <f>NA()</f>
        <v>#N/A</v>
      </c>
      <c r="E67" s="181" t="e">
        <f>NA()</f>
        <v>#N/A</v>
      </c>
      <c r="F67" s="181">
        <f>IF(ISNUMBER('将来負担比率（分子）の構造'!J$53), IF('将来負担比率（分子）の構造'!J$53 &lt; 0, 0, '将来負担比率（分子）の構造'!J$53), NA())</f>
        <v>1775</v>
      </c>
      <c r="G67" s="181" t="e">
        <f>NA()</f>
        <v>#N/A</v>
      </c>
      <c r="H67" s="181" t="e">
        <f>NA()</f>
        <v>#N/A</v>
      </c>
      <c r="I67" s="181">
        <f>IF(ISNUMBER('将来負担比率（分子）の構造'!K$53), IF('将来負担比率（分子）の構造'!K$53 &lt; 0, 0, '将来負担比率（分子）の構造'!K$53), NA())</f>
        <v>987</v>
      </c>
      <c r="J67" s="181" t="e">
        <f>NA()</f>
        <v>#N/A</v>
      </c>
      <c r="K67" s="181" t="e">
        <f>NA()</f>
        <v>#N/A</v>
      </c>
      <c r="L67" s="181">
        <f>IF(ISNUMBER('将来負担比率（分子）の構造'!L$53), IF('将来負担比率（分子）の構造'!L$53 &lt; 0, 0, '将来負担比率（分子）の構造'!L$53), NA())</f>
        <v>971</v>
      </c>
      <c r="M67" s="181" t="e">
        <f>NA()</f>
        <v>#N/A</v>
      </c>
      <c r="N67" s="181" t="e">
        <f>NA()</f>
        <v>#N/A</v>
      </c>
      <c r="O67" s="181">
        <f>IF(ISNUMBER('将来負担比率（分子）の構造'!M$53), IF('将来負担比率（分子）の構造'!M$53 &lt; 0, 0, '将来負担比率（分子）の構造'!M$53), NA())</f>
        <v>2070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550</v>
      </c>
      <c r="C72" s="185">
        <f>基金残高に係る経年分析!G55</f>
        <v>580</v>
      </c>
      <c r="D72" s="185">
        <f>基金残高に係る経年分析!H55</f>
        <v>580</v>
      </c>
    </row>
    <row r="73" spans="1:16" x14ac:dyDescent="0.15">
      <c r="A73" s="184" t="s">
        <v>78</v>
      </c>
      <c r="B73" s="185">
        <f>基金残高に係る経年分析!F56</f>
        <v>13</v>
      </c>
      <c r="C73" s="185">
        <f>基金残高に係る経年分析!G56</f>
        <v>13</v>
      </c>
      <c r="D73" s="185">
        <f>基金残高に係る経年分析!H56</f>
        <v>13</v>
      </c>
    </row>
    <row r="74" spans="1:16" x14ac:dyDescent="0.15">
      <c r="A74" s="184" t="s">
        <v>79</v>
      </c>
      <c r="B74" s="185">
        <f>基金残高に係る経年分析!F57</f>
        <v>939</v>
      </c>
      <c r="C74" s="185">
        <f>基金残高に係る経年分析!G57</f>
        <v>807</v>
      </c>
      <c r="D74" s="185">
        <f>基金残高に係る経年分析!H57</f>
        <v>527</v>
      </c>
    </row>
  </sheetData>
  <sheetProtection algorithmName="SHA-512" hashValue="sCFdugWEfM04J6zUZLXGMwE+ELjbRdUEeQRlxDfKiC55YqSah4dGNuKPXOH7IfzhmRYiQ9ABrdB2dniHGqwu+A==" saltValue="k8lyPNapQ2xord+1S3YN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3119115</v>
      </c>
      <c r="S5" s="635"/>
      <c r="T5" s="635"/>
      <c r="U5" s="635"/>
      <c r="V5" s="635"/>
      <c r="W5" s="635"/>
      <c r="X5" s="635"/>
      <c r="Y5" s="636"/>
      <c r="Z5" s="637">
        <v>36.6</v>
      </c>
      <c r="AA5" s="637"/>
      <c r="AB5" s="637"/>
      <c r="AC5" s="637"/>
      <c r="AD5" s="638">
        <v>3119115</v>
      </c>
      <c r="AE5" s="638"/>
      <c r="AF5" s="638"/>
      <c r="AG5" s="638"/>
      <c r="AH5" s="638"/>
      <c r="AI5" s="638"/>
      <c r="AJ5" s="638"/>
      <c r="AK5" s="638"/>
      <c r="AL5" s="639">
        <v>83.2</v>
      </c>
      <c r="AM5" s="640"/>
      <c r="AN5" s="640"/>
      <c r="AO5" s="641"/>
      <c r="AP5" s="631" t="s">
        <v>228</v>
      </c>
      <c r="AQ5" s="632"/>
      <c r="AR5" s="632"/>
      <c r="AS5" s="632"/>
      <c r="AT5" s="632"/>
      <c r="AU5" s="632"/>
      <c r="AV5" s="632"/>
      <c r="AW5" s="632"/>
      <c r="AX5" s="632"/>
      <c r="AY5" s="632"/>
      <c r="AZ5" s="632"/>
      <c r="BA5" s="632"/>
      <c r="BB5" s="632"/>
      <c r="BC5" s="632"/>
      <c r="BD5" s="632"/>
      <c r="BE5" s="632"/>
      <c r="BF5" s="633"/>
      <c r="BG5" s="645">
        <v>3119115</v>
      </c>
      <c r="BH5" s="646"/>
      <c r="BI5" s="646"/>
      <c r="BJ5" s="646"/>
      <c r="BK5" s="646"/>
      <c r="BL5" s="646"/>
      <c r="BM5" s="646"/>
      <c r="BN5" s="647"/>
      <c r="BO5" s="648">
        <v>100</v>
      </c>
      <c r="BP5" s="648"/>
      <c r="BQ5" s="648"/>
      <c r="BR5" s="648"/>
      <c r="BS5" s="649">
        <v>65405</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38729</v>
      </c>
      <c r="S6" s="646"/>
      <c r="T6" s="646"/>
      <c r="U6" s="646"/>
      <c r="V6" s="646"/>
      <c r="W6" s="646"/>
      <c r="X6" s="646"/>
      <c r="Y6" s="647"/>
      <c r="Z6" s="648">
        <v>0.5</v>
      </c>
      <c r="AA6" s="648"/>
      <c r="AB6" s="648"/>
      <c r="AC6" s="648"/>
      <c r="AD6" s="649">
        <v>38729</v>
      </c>
      <c r="AE6" s="649"/>
      <c r="AF6" s="649"/>
      <c r="AG6" s="649"/>
      <c r="AH6" s="649"/>
      <c r="AI6" s="649"/>
      <c r="AJ6" s="649"/>
      <c r="AK6" s="649"/>
      <c r="AL6" s="650">
        <v>1</v>
      </c>
      <c r="AM6" s="651"/>
      <c r="AN6" s="651"/>
      <c r="AO6" s="652"/>
      <c r="AP6" s="642" t="s">
        <v>233</v>
      </c>
      <c r="AQ6" s="643"/>
      <c r="AR6" s="643"/>
      <c r="AS6" s="643"/>
      <c r="AT6" s="643"/>
      <c r="AU6" s="643"/>
      <c r="AV6" s="643"/>
      <c r="AW6" s="643"/>
      <c r="AX6" s="643"/>
      <c r="AY6" s="643"/>
      <c r="AZ6" s="643"/>
      <c r="BA6" s="643"/>
      <c r="BB6" s="643"/>
      <c r="BC6" s="643"/>
      <c r="BD6" s="643"/>
      <c r="BE6" s="643"/>
      <c r="BF6" s="644"/>
      <c r="BG6" s="645">
        <v>3119115</v>
      </c>
      <c r="BH6" s="646"/>
      <c r="BI6" s="646"/>
      <c r="BJ6" s="646"/>
      <c r="BK6" s="646"/>
      <c r="BL6" s="646"/>
      <c r="BM6" s="646"/>
      <c r="BN6" s="647"/>
      <c r="BO6" s="648">
        <v>100</v>
      </c>
      <c r="BP6" s="648"/>
      <c r="BQ6" s="648"/>
      <c r="BR6" s="648"/>
      <c r="BS6" s="649">
        <v>65405</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161905</v>
      </c>
      <c r="CS6" s="646"/>
      <c r="CT6" s="646"/>
      <c r="CU6" s="646"/>
      <c r="CV6" s="646"/>
      <c r="CW6" s="646"/>
      <c r="CX6" s="646"/>
      <c r="CY6" s="647"/>
      <c r="CZ6" s="639">
        <v>2</v>
      </c>
      <c r="DA6" s="640"/>
      <c r="DB6" s="640"/>
      <c r="DC6" s="659"/>
      <c r="DD6" s="654">
        <v>70403</v>
      </c>
      <c r="DE6" s="646"/>
      <c r="DF6" s="646"/>
      <c r="DG6" s="646"/>
      <c r="DH6" s="646"/>
      <c r="DI6" s="646"/>
      <c r="DJ6" s="646"/>
      <c r="DK6" s="646"/>
      <c r="DL6" s="646"/>
      <c r="DM6" s="646"/>
      <c r="DN6" s="646"/>
      <c r="DO6" s="646"/>
      <c r="DP6" s="647"/>
      <c r="DQ6" s="654">
        <v>161885</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1508</v>
      </c>
      <c r="S7" s="646"/>
      <c r="T7" s="646"/>
      <c r="U7" s="646"/>
      <c r="V7" s="646"/>
      <c r="W7" s="646"/>
      <c r="X7" s="646"/>
      <c r="Y7" s="647"/>
      <c r="Z7" s="648">
        <v>0</v>
      </c>
      <c r="AA7" s="648"/>
      <c r="AB7" s="648"/>
      <c r="AC7" s="648"/>
      <c r="AD7" s="649">
        <v>1508</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1513868</v>
      </c>
      <c r="BH7" s="646"/>
      <c r="BI7" s="646"/>
      <c r="BJ7" s="646"/>
      <c r="BK7" s="646"/>
      <c r="BL7" s="646"/>
      <c r="BM7" s="646"/>
      <c r="BN7" s="647"/>
      <c r="BO7" s="648">
        <v>48.5</v>
      </c>
      <c r="BP7" s="648"/>
      <c r="BQ7" s="648"/>
      <c r="BR7" s="648"/>
      <c r="BS7" s="649">
        <v>65405</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3253289</v>
      </c>
      <c r="CS7" s="646"/>
      <c r="CT7" s="646"/>
      <c r="CU7" s="646"/>
      <c r="CV7" s="646"/>
      <c r="CW7" s="646"/>
      <c r="CX7" s="646"/>
      <c r="CY7" s="647"/>
      <c r="CZ7" s="648">
        <v>40.5</v>
      </c>
      <c r="DA7" s="648"/>
      <c r="DB7" s="648"/>
      <c r="DC7" s="648"/>
      <c r="DD7" s="654">
        <v>2212287</v>
      </c>
      <c r="DE7" s="646"/>
      <c r="DF7" s="646"/>
      <c r="DG7" s="646"/>
      <c r="DH7" s="646"/>
      <c r="DI7" s="646"/>
      <c r="DJ7" s="646"/>
      <c r="DK7" s="646"/>
      <c r="DL7" s="646"/>
      <c r="DM7" s="646"/>
      <c r="DN7" s="646"/>
      <c r="DO7" s="646"/>
      <c r="DP7" s="647"/>
      <c r="DQ7" s="654">
        <v>1015612</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13954</v>
      </c>
      <c r="S8" s="646"/>
      <c r="T8" s="646"/>
      <c r="U8" s="646"/>
      <c r="V8" s="646"/>
      <c r="W8" s="646"/>
      <c r="X8" s="646"/>
      <c r="Y8" s="647"/>
      <c r="Z8" s="648">
        <v>0.2</v>
      </c>
      <c r="AA8" s="648"/>
      <c r="AB8" s="648"/>
      <c r="AC8" s="648"/>
      <c r="AD8" s="649">
        <v>13954</v>
      </c>
      <c r="AE8" s="649"/>
      <c r="AF8" s="649"/>
      <c r="AG8" s="649"/>
      <c r="AH8" s="649"/>
      <c r="AI8" s="649"/>
      <c r="AJ8" s="649"/>
      <c r="AK8" s="649"/>
      <c r="AL8" s="650">
        <v>0.4</v>
      </c>
      <c r="AM8" s="651"/>
      <c r="AN8" s="651"/>
      <c r="AO8" s="652"/>
      <c r="AP8" s="642" t="s">
        <v>239</v>
      </c>
      <c r="AQ8" s="643"/>
      <c r="AR8" s="643"/>
      <c r="AS8" s="643"/>
      <c r="AT8" s="643"/>
      <c r="AU8" s="643"/>
      <c r="AV8" s="643"/>
      <c r="AW8" s="643"/>
      <c r="AX8" s="643"/>
      <c r="AY8" s="643"/>
      <c r="AZ8" s="643"/>
      <c r="BA8" s="643"/>
      <c r="BB8" s="643"/>
      <c r="BC8" s="643"/>
      <c r="BD8" s="643"/>
      <c r="BE8" s="643"/>
      <c r="BF8" s="644"/>
      <c r="BG8" s="645">
        <v>31392</v>
      </c>
      <c r="BH8" s="646"/>
      <c r="BI8" s="646"/>
      <c r="BJ8" s="646"/>
      <c r="BK8" s="646"/>
      <c r="BL8" s="646"/>
      <c r="BM8" s="646"/>
      <c r="BN8" s="647"/>
      <c r="BO8" s="648">
        <v>1</v>
      </c>
      <c r="BP8" s="648"/>
      <c r="BQ8" s="648"/>
      <c r="BR8" s="648"/>
      <c r="BS8" s="654" t="s">
        <v>240</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1873286</v>
      </c>
      <c r="CS8" s="646"/>
      <c r="CT8" s="646"/>
      <c r="CU8" s="646"/>
      <c r="CV8" s="646"/>
      <c r="CW8" s="646"/>
      <c r="CX8" s="646"/>
      <c r="CY8" s="647"/>
      <c r="CZ8" s="648">
        <v>23.3</v>
      </c>
      <c r="DA8" s="648"/>
      <c r="DB8" s="648"/>
      <c r="DC8" s="648"/>
      <c r="DD8" s="654">
        <v>1771</v>
      </c>
      <c r="DE8" s="646"/>
      <c r="DF8" s="646"/>
      <c r="DG8" s="646"/>
      <c r="DH8" s="646"/>
      <c r="DI8" s="646"/>
      <c r="DJ8" s="646"/>
      <c r="DK8" s="646"/>
      <c r="DL8" s="646"/>
      <c r="DM8" s="646"/>
      <c r="DN8" s="646"/>
      <c r="DO8" s="646"/>
      <c r="DP8" s="647"/>
      <c r="DQ8" s="654">
        <v>876717</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8415</v>
      </c>
      <c r="S9" s="646"/>
      <c r="T9" s="646"/>
      <c r="U9" s="646"/>
      <c r="V9" s="646"/>
      <c r="W9" s="646"/>
      <c r="X9" s="646"/>
      <c r="Y9" s="647"/>
      <c r="Z9" s="648">
        <v>0.1</v>
      </c>
      <c r="AA9" s="648"/>
      <c r="AB9" s="648"/>
      <c r="AC9" s="648"/>
      <c r="AD9" s="649">
        <v>8415</v>
      </c>
      <c r="AE9" s="649"/>
      <c r="AF9" s="649"/>
      <c r="AG9" s="649"/>
      <c r="AH9" s="649"/>
      <c r="AI9" s="649"/>
      <c r="AJ9" s="649"/>
      <c r="AK9" s="649"/>
      <c r="AL9" s="650">
        <v>0.2</v>
      </c>
      <c r="AM9" s="651"/>
      <c r="AN9" s="651"/>
      <c r="AO9" s="652"/>
      <c r="AP9" s="642" t="s">
        <v>243</v>
      </c>
      <c r="AQ9" s="643"/>
      <c r="AR9" s="643"/>
      <c r="AS9" s="643"/>
      <c r="AT9" s="643"/>
      <c r="AU9" s="643"/>
      <c r="AV9" s="643"/>
      <c r="AW9" s="643"/>
      <c r="AX9" s="643"/>
      <c r="AY9" s="643"/>
      <c r="AZ9" s="643"/>
      <c r="BA9" s="643"/>
      <c r="BB9" s="643"/>
      <c r="BC9" s="643"/>
      <c r="BD9" s="643"/>
      <c r="BE9" s="643"/>
      <c r="BF9" s="644"/>
      <c r="BG9" s="645">
        <v>1061678</v>
      </c>
      <c r="BH9" s="646"/>
      <c r="BI9" s="646"/>
      <c r="BJ9" s="646"/>
      <c r="BK9" s="646"/>
      <c r="BL9" s="646"/>
      <c r="BM9" s="646"/>
      <c r="BN9" s="647"/>
      <c r="BO9" s="648">
        <v>34</v>
      </c>
      <c r="BP9" s="648"/>
      <c r="BQ9" s="648"/>
      <c r="BR9" s="648"/>
      <c r="BS9" s="654" t="s">
        <v>240</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466794</v>
      </c>
      <c r="CS9" s="646"/>
      <c r="CT9" s="646"/>
      <c r="CU9" s="646"/>
      <c r="CV9" s="646"/>
      <c r="CW9" s="646"/>
      <c r="CX9" s="646"/>
      <c r="CY9" s="647"/>
      <c r="CZ9" s="648">
        <v>5.8</v>
      </c>
      <c r="DA9" s="648"/>
      <c r="DB9" s="648"/>
      <c r="DC9" s="648"/>
      <c r="DD9" s="654">
        <v>4160</v>
      </c>
      <c r="DE9" s="646"/>
      <c r="DF9" s="646"/>
      <c r="DG9" s="646"/>
      <c r="DH9" s="646"/>
      <c r="DI9" s="646"/>
      <c r="DJ9" s="646"/>
      <c r="DK9" s="646"/>
      <c r="DL9" s="646"/>
      <c r="DM9" s="646"/>
      <c r="DN9" s="646"/>
      <c r="DO9" s="646"/>
      <c r="DP9" s="647"/>
      <c r="DQ9" s="654">
        <v>445799</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240</v>
      </c>
      <c r="S10" s="646"/>
      <c r="T10" s="646"/>
      <c r="U10" s="646"/>
      <c r="V10" s="646"/>
      <c r="W10" s="646"/>
      <c r="X10" s="646"/>
      <c r="Y10" s="647"/>
      <c r="Z10" s="648" t="s">
        <v>130</v>
      </c>
      <c r="AA10" s="648"/>
      <c r="AB10" s="648"/>
      <c r="AC10" s="648"/>
      <c r="AD10" s="649" t="s">
        <v>130</v>
      </c>
      <c r="AE10" s="649"/>
      <c r="AF10" s="649"/>
      <c r="AG10" s="649"/>
      <c r="AH10" s="649"/>
      <c r="AI10" s="649"/>
      <c r="AJ10" s="649"/>
      <c r="AK10" s="649"/>
      <c r="AL10" s="650" t="s">
        <v>240</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48586</v>
      </c>
      <c r="BH10" s="646"/>
      <c r="BI10" s="646"/>
      <c r="BJ10" s="646"/>
      <c r="BK10" s="646"/>
      <c r="BL10" s="646"/>
      <c r="BM10" s="646"/>
      <c r="BN10" s="647"/>
      <c r="BO10" s="648">
        <v>1.6</v>
      </c>
      <c r="BP10" s="648"/>
      <c r="BQ10" s="648"/>
      <c r="BR10" s="648"/>
      <c r="BS10" s="654" t="s">
        <v>240</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t="s">
        <v>130</v>
      </c>
      <c r="CS10" s="646"/>
      <c r="CT10" s="646"/>
      <c r="CU10" s="646"/>
      <c r="CV10" s="646"/>
      <c r="CW10" s="646"/>
      <c r="CX10" s="646"/>
      <c r="CY10" s="647"/>
      <c r="CZ10" s="648" t="s">
        <v>130</v>
      </c>
      <c r="DA10" s="648"/>
      <c r="DB10" s="648"/>
      <c r="DC10" s="648"/>
      <c r="DD10" s="654" t="s">
        <v>240</v>
      </c>
      <c r="DE10" s="646"/>
      <c r="DF10" s="646"/>
      <c r="DG10" s="646"/>
      <c r="DH10" s="646"/>
      <c r="DI10" s="646"/>
      <c r="DJ10" s="646"/>
      <c r="DK10" s="646"/>
      <c r="DL10" s="646"/>
      <c r="DM10" s="646"/>
      <c r="DN10" s="646"/>
      <c r="DO10" s="646"/>
      <c r="DP10" s="647"/>
      <c r="DQ10" s="654" t="s">
        <v>130</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291695</v>
      </c>
      <c r="S11" s="646"/>
      <c r="T11" s="646"/>
      <c r="U11" s="646"/>
      <c r="V11" s="646"/>
      <c r="W11" s="646"/>
      <c r="X11" s="646"/>
      <c r="Y11" s="647"/>
      <c r="Z11" s="650">
        <v>3.4</v>
      </c>
      <c r="AA11" s="651"/>
      <c r="AB11" s="651"/>
      <c r="AC11" s="663"/>
      <c r="AD11" s="654">
        <v>291695</v>
      </c>
      <c r="AE11" s="646"/>
      <c r="AF11" s="646"/>
      <c r="AG11" s="646"/>
      <c r="AH11" s="646"/>
      <c r="AI11" s="646"/>
      <c r="AJ11" s="646"/>
      <c r="AK11" s="647"/>
      <c r="AL11" s="650">
        <v>7.8</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372212</v>
      </c>
      <c r="BH11" s="646"/>
      <c r="BI11" s="646"/>
      <c r="BJ11" s="646"/>
      <c r="BK11" s="646"/>
      <c r="BL11" s="646"/>
      <c r="BM11" s="646"/>
      <c r="BN11" s="647"/>
      <c r="BO11" s="648">
        <v>11.9</v>
      </c>
      <c r="BP11" s="648"/>
      <c r="BQ11" s="648"/>
      <c r="BR11" s="648"/>
      <c r="BS11" s="654">
        <v>65405</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47930</v>
      </c>
      <c r="CS11" s="646"/>
      <c r="CT11" s="646"/>
      <c r="CU11" s="646"/>
      <c r="CV11" s="646"/>
      <c r="CW11" s="646"/>
      <c r="CX11" s="646"/>
      <c r="CY11" s="647"/>
      <c r="CZ11" s="648">
        <v>0.6</v>
      </c>
      <c r="DA11" s="648"/>
      <c r="DB11" s="648"/>
      <c r="DC11" s="648"/>
      <c r="DD11" s="654">
        <v>7440</v>
      </c>
      <c r="DE11" s="646"/>
      <c r="DF11" s="646"/>
      <c r="DG11" s="646"/>
      <c r="DH11" s="646"/>
      <c r="DI11" s="646"/>
      <c r="DJ11" s="646"/>
      <c r="DK11" s="646"/>
      <c r="DL11" s="646"/>
      <c r="DM11" s="646"/>
      <c r="DN11" s="646"/>
      <c r="DO11" s="646"/>
      <c r="DP11" s="647"/>
      <c r="DQ11" s="654">
        <v>38599</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t="s">
        <v>130</v>
      </c>
      <c r="S12" s="646"/>
      <c r="T12" s="646"/>
      <c r="U12" s="646"/>
      <c r="V12" s="646"/>
      <c r="W12" s="646"/>
      <c r="X12" s="646"/>
      <c r="Y12" s="647"/>
      <c r="Z12" s="648" t="s">
        <v>240</v>
      </c>
      <c r="AA12" s="648"/>
      <c r="AB12" s="648"/>
      <c r="AC12" s="648"/>
      <c r="AD12" s="649" t="s">
        <v>240</v>
      </c>
      <c r="AE12" s="649"/>
      <c r="AF12" s="649"/>
      <c r="AG12" s="649"/>
      <c r="AH12" s="649"/>
      <c r="AI12" s="649"/>
      <c r="AJ12" s="649"/>
      <c r="AK12" s="649"/>
      <c r="AL12" s="650" t="s">
        <v>130</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1453655</v>
      </c>
      <c r="BH12" s="646"/>
      <c r="BI12" s="646"/>
      <c r="BJ12" s="646"/>
      <c r="BK12" s="646"/>
      <c r="BL12" s="646"/>
      <c r="BM12" s="646"/>
      <c r="BN12" s="647"/>
      <c r="BO12" s="648">
        <v>46.6</v>
      </c>
      <c r="BP12" s="648"/>
      <c r="BQ12" s="648"/>
      <c r="BR12" s="648"/>
      <c r="BS12" s="654" t="s">
        <v>130</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211740</v>
      </c>
      <c r="CS12" s="646"/>
      <c r="CT12" s="646"/>
      <c r="CU12" s="646"/>
      <c r="CV12" s="646"/>
      <c r="CW12" s="646"/>
      <c r="CX12" s="646"/>
      <c r="CY12" s="647"/>
      <c r="CZ12" s="648">
        <v>2.6</v>
      </c>
      <c r="DA12" s="648"/>
      <c r="DB12" s="648"/>
      <c r="DC12" s="648"/>
      <c r="DD12" s="654">
        <v>136371</v>
      </c>
      <c r="DE12" s="646"/>
      <c r="DF12" s="646"/>
      <c r="DG12" s="646"/>
      <c r="DH12" s="646"/>
      <c r="DI12" s="646"/>
      <c r="DJ12" s="646"/>
      <c r="DK12" s="646"/>
      <c r="DL12" s="646"/>
      <c r="DM12" s="646"/>
      <c r="DN12" s="646"/>
      <c r="DO12" s="646"/>
      <c r="DP12" s="647"/>
      <c r="DQ12" s="654">
        <v>114121</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240</v>
      </c>
      <c r="S13" s="646"/>
      <c r="T13" s="646"/>
      <c r="U13" s="646"/>
      <c r="V13" s="646"/>
      <c r="W13" s="646"/>
      <c r="X13" s="646"/>
      <c r="Y13" s="647"/>
      <c r="Z13" s="648" t="s">
        <v>130</v>
      </c>
      <c r="AA13" s="648"/>
      <c r="AB13" s="648"/>
      <c r="AC13" s="648"/>
      <c r="AD13" s="649" t="s">
        <v>240</v>
      </c>
      <c r="AE13" s="649"/>
      <c r="AF13" s="649"/>
      <c r="AG13" s="649"/>
      <c r="AH13" s="649"/>
      <c r="AI13" s="649"/>
      <c r="AJ13" s="649"/>
      <c r="AK13" s="649"/>
      <c r="AL13" s="650" t="s">
        <v>130</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1453537</v>
      </c>
      <c r="BH13" s="646"/>
      <c r="BI13" s="646"/>
      <c r="BJ13" s="646"/>
      <c r="BK13" s="646"/>
      <c r="BL13" s="646"/>
      <c r="BM13" s="646"/>
      <c r="BN13" s="647"/>
      <c r="BO13" s="648">
        <v>46.6</v>
      </c>
      <c r="BP13" s="648"/>
      <c r="BQ13" s="648"/>
      <c r="BR13" s="648"/>
      <c r="BS13" s="654" t="s">
        <v>130</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414082</v>
      </c>
      <c r="CS13" s="646"/>
      <c r="CT13" s="646"/>
      <c r="CU13" s="646"/>
      <c r="CV13" s="646"/>
      <c r="CW13" s="646"/>
      <c r="CX13" s="646"/>
      <c r="CY13" s="647"/>
      <c r="CZ13" s="648">
        <v>5.2</v>
      </c>
      <c r="DA13" s="648"/>
      <c r="DB13" s="648"/>
      <c r="DC13" s="648"/>
      <c r="DD13" s="654">
        <v>73706</v>
      </c>
      <c r="DE13" s="646"/>
      <c r="DF13" s="646"/>
      <c r="DG13" s="646"/>
      <c r="DH13" s="646"/>
      <c r="DI13" s="646"/>
      <c r="DJ13" s="646"/>
      <c r="DK13" s="646"/>
      <c r="DL13" s="646"/>
      <c r="DM13" s="646"/>
      <c r="DN13" s="646"/>
      <c r="DO13" s="646"/>
      <c r="DP13" s="647"/>
      <c r="DQ13" s="654">
        <v>386812</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10706</v>
      </c>
      <c r="S14" s="646"/>
      <c r="T14" s="646"/>
      <c r="U14" s="646"/>
      <c r="V14" s="646"/>
      <c r="W14" s="646"/>
      <c r="X14" s="646"/>
      <c r="Y14" s="647"/>
      <c r="Z14" s="648">
        <v>0.1</v>
      </c>
      <c r="AA14" s="648"/>
      <c r="AB14" s="648"/>
      <c r="AC14" s="648"/>
      <c r="AD14" s="649">
        <v>10706</v>
      </c>
      <c r="AE14" s="649"/>
      <c r="AF14" s="649"/>
      <c r="AG14" s="649"/>
      <c r="AH14" s="649"/>
      <c r="AI14" s="649"/>
      <c r="AJ14" s="649"/>
      <c r="AK14" s="649"/>
      <c r="AL14" s="650">
        <v>0.3</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37804</v>
      </c>
      <c r="BH14" s="646"/>
      <c r="BI14" s="646"/>
      <c r="BJ14" s="646"/>
      <c r="BK14" s="646"/>
      <c r="BL14" s="646"/>
      <c r="BM14" s="646"/>
      <c r="BN14" s="647"/>
      <c r="BO14" s="648">
        <v>1.2</v>
      </c>
      <c r="BP14" s="648"/>
      <c r="BQ14" s="648"/>
      <c r="BR14" s="648"/>
      <c r="BS14" s="654" t="s">
        <v>130</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471139</v>
      </c>
      <c r="CS14" s="646"/>
      <c r="CT14" s="646"/>
      <c r="CU14" s="646"/>
      <c r="CV14" s="646"/>
      <c r="CW14" s="646"/>
      <c r="CX14" s="646"/>
      <c r="CY14" s="647"/>
      <c r="CZ14" s="648">
        <v>5.9</v>
      </c>
      <c r="DA14" s="648"/>
      <c r="DB14" s="648"/>
      <c r="DC14" s="648"/>
      <c r="DD14" s="654">
        <v>142901</v>
      </c>
      <c r="DE14" s="646"/>
      <c r="DF14" s="646"/>
      <c r="DG14" s="646"/>
      <c r="DH14" s="646"/>
      <c r="DI14" s="646"/>
      <c r="DJ14" s="646"/>
      <c r="DK14" s="646"/>
      <c r="DL14" s="646"/>
      <c r="DM14" s="646"/>
      <c r="DN14" s="646"/>
      <c r="DO14" s="646"/>
      <c r="DP14" s="647"/>
      <c r="DQ14" s="654">
        <v>337369</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130</v>
      </c>
      <c r="S15" s="646"/>
      <c r="T15" s="646"/>
      <c r="U15" s="646"/>
      <c r="V15" s="646"/>
      <c r="W15" s="646"/>
      <c r="X15" s="646"/>
      <c r="Y15" s="647"/>
      <c r="Z15" s="648" t="s">
        <v>261</v>
      </c>
      <c r="AA15" s="648"/>
      <c r="AB15" s="648"/>
      <c r="AC15" s="648"/>
      <c r="AD15" s="649" t="s">
        <v>130</v>
      </c>
      <c r="AE15" s="649"/>
      <c r="AF15" s="649"/>
      <c r="AG15" s="649"/>
      <c r="AH15" s="649"/>
      <c r="AI15" s="649"/>
      <c r="AJ15" s="649"/>
      <c r="AK15" s="649"/>
      <c r="AL15" s="650" t="s">
        <v>240</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113788</v>
      </c>
      <c r="BH15" s="646"/>
      <c r="BI15" s="646"/>
      <c r="BJ15" s="646"/>
      <c r="BK15" s="646"/>
      <c r="BL15" s="646"/>
      <c r="BM15" s="646"/>
      <c r="BN15" s="647"/>
      <c r="BO15" s="648">
        <v>3.6</v>
      </c>
      <c r="BP15" s="648"/>
      <c r="BQ15" s="648"/>
      <c r="BR15" s="648"/>
      <c r="BS15" s="654" t="s">
        <v>240</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675001</v>
      </c>
      <c r="CS15" s="646"/>
      <c r="CT15" s="646"/>
      <c r="CU15" s="646"/>
      <c r="CV15" s="646"/>
      <c r="CW15" s="646"/>
      <c r="CX15" s="646"/>
      <c r="CY15" s="647"/>
      <c r="CZ15" s="648">
        <v>8.4</v>
      </c>
      <c r="DA15" s="648"/>
      <c r="DB15" s="648"/>
      <c r="DC15" s="648"/>
      <c r="DD15" s="654">
        <v>96210</v>
      </c>
      <c r="DE15" s="646"/>
      <c r="DF15" s="646"/>
      <c r="DG15" s="646"/>
      <c r="DH15" s="646"/>
      <c r="DI15" s="646"/>
      <c r="DJ15" s="646"/>
      <c r="DK15" s="646"/>
      <c r="DL15" s="646"/>
      <c r="DM15" s="646"/>
      <c r="DN15" s="646"/>
      <c r="DO15" s="646"/>
      <c r="DP15" s="647"/>
      <c r="DQ15" s="654">
        <v>493263</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3342</v>
      </c>
      <c r="S16" s="646"/>
      <c r="T16" s="646"/>
      <c r="U16" s="646"/>
      <c r="V16" s="646"/>
      <c r="W16" s="646"/>
      <c r="X16" s="646"/>
      <c r="Y16" s="647"/>
      <c r="Z16" s="648">
        <v>0</v>
      </c>
      <c r="AA16" s="648"/>
      <c r="AB16" s="648"/>
      <c r="AC16" s="648"/>
      <c r="AD16" s="649">
        <v>3342</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240</v>
      </c>
      <c r="BH16" s="646"/>
      <c r="BI16" s="646"/>
      <c r="BJ16" s="646"/>
      <c r="BK16" s="646"/>
      <c r="BL16" s="646"/>
      <c r="BM16" s="646"/>
      <c r="BN16" s="647"/>
      <c r="BO16" s="648" t="s">
        <v>130</v>
      </c>
      <c r="BP16" s="648"/>
      <c r="BQ16" s="648"/>
      <c r="BR16" s="648"/>
      <c r="BS16" s="654" t="s">
        <v>130</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12099</v>
      </c>
      <c r="CS16" s="646"/>
      <c r="CT16" s="646"/>
      <c r="CU16" s="646"/>
      <c r="CV16" s="646"/>
      <c r="CW16" s="646"/>
      <c r="CX16" s="646"/>
      <c r="CY16" s="647"/>
      <c r="CZ16" s="648">
        <v>0.2</v>
      </c>
      <c r="DA16" s="648"/>
      <c r="DB16" s="648"/>
      <c r="DC16" s="648"/>
      <c r="DD16" s="654" t="s">
        <v>240</v>
      </c>
      <c r="DE16" s="646"/>
      <c r="DF16" s="646"/>
      <c r="DG16" s="646"/>
      <c r="DH16" s="646"/>
      <c r="DI16" s="646"/>
      <c r="DJ16" s="646"/>
      <c r="DK16" s="646"/>
      <c r="DL16" s="646"/>
      <c r="DM16" s="646"/>
      <c r="DN16" s="646"/>
      <c r="DO16" s="646"/>
      <c r="DP16" s="647"/>
      <c r="DQ16" s="654">
        <v>12099</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65863</v>
      </c>
      <c r="S17" s="646"/>
      <c r="T17" s="646"/>
      <c r="U17" s="646"/>
      <c r="V17" s="646"/>
      <c r="W17" s="646"/>
      <c r="X17" s="646"/>
      <c r="Y17" s="647"/>
      <c r="Z17" s="648">
        <v>0.8</v>
      </c>
      <c r="AA17" s="648"/>
      <c r="AB17" s="648"/>
      <c r="AC17" s="648"/>
      <c r="AD17" s="649">
        <v>65863</v>
      </c>
      <c r="AE17" s="649"/>
      <c r="AF17" s="649"/>
      <c r="AG17" s="649"/>
      <c r="AH17" s="649"/>
      <c r="AI17" s="649"/>
      <c r="AJ17" s="649"/>
      <c r="AK17" s="649"/>
      <c r="AL17" s="650">
        <v>1.8</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240</v>
      </c>
      <c r="BH17" s="646"/>
      <c r="BI17" s="646"/>
      <c r="BJ17" s="646"/>
      <c r="BK17" s="646"/>
      <c r="BL17" s="646"/>
      <c r="BM17" s="646"/>
      <c r="BN17" s="647"/>
      <c r="BO17" s="648" t="s">
        <v>240</v>
      </c>
      <c r="BP17" s="648"/>
      <c r="BQ17" s="648"/>
      <c r="BR17" s="648"/>
      <c r="BS17" s="654" t="s">
        <v>240</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450051</v>
      </c>
      <c r="CS17" s="646"/>
      <c r="CT17" s="646"/>
      <c r="CU17" s="646"/>
      <c r="CV17" s="646"/>
      <c r="CW17" s="646"/>
      <c r="CX17" s="646"/>
      <c r="CY17" s="647"/>
      <c r="CZ17" s="648">
        <v>5.6</v>
      </c>
      <c r="DA17" s="648"/>
      <c r="DB17" s="648"/>
      <c r="DC17" s="648"/>
      <c r="DD17" s="654" t="s">
        <v>240</v>
      </c>
      <c r="DE17" s="646"/>
      <c r="DF17" s="646"/>
      <c r="DG17" s="646"/>
      <c r="DH17" s="646"/>
      <c r="DI17" s="646"/>
      <c r="DJ17" s="646"/>
      <c r="DK17" s="646"/>
      <c r="DL17" s="646"/>
      <c r="DM17" s="646"/>
      <c r="DN17" s="646"/>
      <c r="DO17" s="646"/>
      <c r="DP17" s="647"/>
      <c r="DQ17" s="654">
        <v>450051</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23025</v>
      </c>
      <c r="S18" s="646"/>
      <c r="T18" s="646"/>
      <c r="U18" s="646"/>
      <c r="V18" s="646"/>
      <c r="W18" s="646"/>
      <c r="X18" s="646"/>
      <c r="Y18" s="647"/>
      <c r="Z18" s="648">
        <v>0.3</v>
      </c>
      <c r="AA18" s="648"/>
      <c r="AB18" s="648"/>
      <c r="AC18" s="648"/>
      <c r="AD18" s="649">
        <v>23025</v>
      </c>
      <c r="AE18" s="649"/>
      <c r="AF18" s="649"/>
      <c r="AG18" s="649"/>
      <c r="AH18" s="649"/>
      <c r="AI18" s="649"/>
      <c r="AJ18" s="649"/>
      <c r="AK18" s="649"/>
      <c r="AL18" s="650">
        <v>0.6</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240</v>
      </c>
      <c r="BH18" s="646"/>
      <c r="BI18" s="646"/>
      <c r="BJ18" s="646"/>
      <c r="BK18" s="646"/>
      <c r="BL18" s="646"/>
      <c r="BM18" s="646"/>
      <c r="BN18" s="647"/>
      <c r="BO18" s="648" t="s">
        <v>240</v>
      </c>
      <c r="BP18" s="648"/>
      <c r="BQ18" s="648"/>
      <c r="BR18" s="648"/>
      <c r="BS18" s="654" t="s">
        <v>240</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130</v>
      </c>
      <c r="CS18" s="646"/>
      <c r="CT18" s="646"/>
      <c r="CU18" s="646"/>
      <c r="CV18" s="646"/>
      <c r="CW18" s="646"/>
      <c r="CX18" s="646"/>
      <c r="CY18" s="647"/>
      <c r="CZ18" s="648" t="s">
        <v>240</v>
      </c>
      <c r="DA18" s="648"/>
      <c r="DB18" s="648"/>
      <c r="DC18" s="648"/>
      <c r="DD18" s="654" t="s">
        <v>130</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1739</v>
      </c>
      <c r="S19" s="646"/>
      <c r="T19" s="646"/>
      <c r="U19" s="646"/>
      <c r="V19" s="646"/>
      <c r="W19" s="646"/>
      <c r="X19" s="646"/>
      <c r="Y19" s="647"/>
      <c r="Z19" s="648">
        <v>0</v>
      </c>
      <c r="AA19" s="648"/>
      <c r="AB19" s="648"/>
      <c r="AC19" s="648"/>
      <c r="AD19" s="649">
        <v>1739</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130</v>
      </c>
      <c r="BH19" s="646"/>
      <c r="BI19" s="646"/>
      <c r="BJ19" s="646"/>
      <c r="BK19" s="646"/>
      <c r="BL19" s="646"/>
      <c r="BM19" s="646"/>
      <c r="BN19" s="647"/>
      <c r="BO19" s="648" t="s">
        <v>130</v>
      </c>
      <c r="BP19" s="648"/>
      <c r="BQ19" s="648"/>
      <c r="BR19" s="648"/>
      <c r="BS19" s="654" t="s">
        <v>130</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240</v>
      </c>
      <c r="CS19" s="646"/>
      <c r="CT19" s="646"/>
      <c r="CU19" s="646"/>
      <c r="CV19" s="646"/>
      <c r="CW19" s="646"/>
      <c r="CX19" s="646"/>
      <c r="CY19" s="647"/>
      <c r="CZ19" s="648" t="s">
        <v>130</v>
      </c>
      <c r="DA19" s="648"/>
      <c r="DB19" s="648"/>
      <c r="DC19" s="648"/>
      <c r="DD19" s="654" t="s">
        <v>240</v>
      </c>
      <c r="DE19" s="646"/>
      <c r="DF19" s="646"/>
      <c r="DG19" s="646"/>
      <c r="DH19" s="646"/>
      <c r="DI19" s="646"/>
      <c r="DJ19" s="646"/>
      <c r="DK19" s="646"/>
      <c r="DL19" s="646"/>
      <c r="DM19" s="646"/>
      <c r="DN19" s="646"/>
      <c r="DO19" s="646"/>
      <c r="DP19" s="647"/>
      <c r="DQ19" s="654" t="s">
        <v>240</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538</v>
      </c>
      <c r="S20" s="646"/>
      <c r="T20" s="646"/>
      <c r="U20" s="646"/>
      <c r="V20" s="646"/>
      <c r="W20" s="646"/>
      <c r="X20" s="646"/>
      <c r="Y20" s="647"/>
      <c r="Z20" s="648">
        <v>0</v>
      </c>
      <c r="AA20" s="648"/>
      <c r="AB20" s="648"/>
      <c r="AC20" s="648"/>
      <c r="AD20" s="649">
        <v>538</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130</v>
      </c>
      <c r="BH20" s="646"/>
      <c r="BI20" s="646"/>
      <c r="BJ20" s="646"/>
      <c r="BK20" s="646"/>
      <c r="BL20" s="646"/>
      <c r="BM20" s="646"/>
      <c r="BN20" s="647"/>
      <c r="BO20" s="648" t="s">
        <v>130</v>
      </c>
      <c r="BP20" s="648"/>
      <c r="BQ20" s="648"/>
      <c r="BR20" s="648"/>
      <c r="BS20" s="654" t="s">
        <v>130</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8037316</v>
      </c>
      <c r="CS20" s="646"/>
      <c r="CT20" s="646"/>
      <c r="CU20" s="646"/>
      <c r="CV20" s="646"/>
      <c r="CW20" s="646"/>
      <c r="CX20" s="646"/>
      <c r="CY20" s="647"/>
      <c r="CZ20" s="648">
        <v>100</v>
      </c>
      <c r="DA20" s="648"/>
      <c r="DB20" s="648"/>
      <c r="DC20" s="648"/>
      <c r="DD20" s="654">
        <v>2745249</v>
      </c>
      <c r="DE20" s="646"/>
      <c r="DF20" s="646"/>
      <c r="DG20" s="646"/>
      <c r="DH20" s="646"/>
      <c r="DI20" s="646"/>
      <c r="DJ20" s="646"/>
      <c r="DK20" s="646"/>
      <c r="DL20" s="646"/>
      <c r="DM20" s="646"/>
      <c r="DN20" s="646"/>
      <c r="DO20" s="646"/>
      <c r="DP20" s="647"/>
      <c r="DQ20" s="654">
        <v>4332327</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40561</v>
      </c>
      <c r="S21" s="646"/>
      <c r="T21" s="646"/>
      <c r="U21" s="646"/>
      <c r="V21" s="646"/>
      <c r="W21" s="646"/>
      <c r="X21" s="646"/>
      <c r="Y21" s="647"/>
      <c r="Z21" s="648">
        <v>0.5</v>
      </c>
      <c r="AA21" s="648"/>
      <c r="AB21" s="648"/>
      <c r="AC21" s="648"/>
      <c r="AD21" s="649">
        <v>40561</v>
      </c>
      <c r="AE21" s="649"/>
      <c r="AF21" s="649"/>
      <c r="AG21" s="649"/>
      <c r="AH21" s="649"/>
      <c r="AI21" s="649"/>
      <c r="AJ21" s="649"/>
      <c r="AK21" s="649"/>
      <c r="AL21" s="650">
        <v>1.1000000000000001</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130</v>
      </c>
      <c r="BH21" s="646"/>
      <c r="BI21" s="646"/>
      <c r="BJ21" s="646"/>
      <c r="BK21" s="646"/>
      <c r="BL21" s="646"/>
      <c r="BM21" s="646"/>
      <c r="BN21" s="647"/>
      <c r="BO21" s="648" t="s">
        <v>240</v>
      </c>
      <c r="BP21" s="648"/>
      <c r="BQ21" s="648"/>
      <c r="BR21" s="648"/>
      <c r="BS21" s="654" t="s">
        <v>130</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229322</v>
      </c>
      <c r="S22" s="646"/>
      <c r="T22" s="646"/>
      <c r="U22" s="646"/>
      <c r="V22" s="646"/>
      <c r="W22" s="646"/>
      <c r="X22" s="646"/>
      <c r="Y22" s="647"/>
      <c r="Z22" s="648">
        <v>2.7</v>
      </c>
      <c r="AA22" s="648"/>
      <c r="AB22" s="648"/>
      <c r="AC22" s="648"/>
      <c r="AD22" s="649">
        <v>190093</v>
      </c>
      <c r="AE22" s="649"/>
      <c r="AF22" s="649"/>
      <c r="AG22" s="649"/>
      <c r="AH22" s="649"/>
      <c r="AI22" s="649"/>
      <c r="AJ22" s="649"/>
      <c r="AK22" s="649"/>
      <c r="AL22" s="650">
        <v>5.0999999999999996</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240</v>
      </c>
      <c r="BH22" s="646"/>
      <c r="BI22" s="646"/>
      <c r="BJ22" s="646"/>
      <c r="BK22" s="646"/>
      <c r="BL22" s="646"/>
      <c r="BM22" s="646"/>
      <c r="BN22" s="647"/>
      <c r="BO22" s="648" t="s">
        <v>240</v>
      </c>
      <c r="BP22" s="648"/>
      <c r="BQ22" s="648"/>
      <c r="BR22" s="648"/>
      <c r="BS22" s="654" t="s">
        <v>130</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190093</v>
      </c>
      <c r="S23" s="646"/>
      <c r="T23" s="646"/>
      <c r="U23" s="646"/>
      <c r="V23" s="646"/>
      <c r="W23" s="646"/>
      <c r="X23" s="646"/>
      <c r="Y23" s="647"/>
      <c r="Z23" s="648">
        <v>2.2000000000000002</v>
      </c>
      <c r="AA23" s="648"/>
      <c r="AB23" s="648"/>
      <c r="AC23" s="648"/>
      <c r="AD23" s="649">
        <v>190093</v>
      </c>
      <c r="AE23" s="649"/>
      <c r="AF23" s="649"/>
      <c r="AG23" s="649"/>
      <c r="AH23" s="649"/>
      <c r="AI23" s="649"/>
      <c r="AJ23" s="649"/>
      <c r="AK23" s="649"/>
      <c r="AL23" s="650">
        <v>5.0999999999999996</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130</v>
      </c>
      <c r="BH23" s="646"/>
      <c r="BI23" s="646"/>
      <c r="BJ23" s="646"/>
      <c r="BK23" s="646"/>
      <c r="BL23" s="646"/>
      <c r="BM23" s="646"/>
      <c r="BN23" s="647"/>
      <c r="BO23" s="648" t="s">
        <v>130</v>
      </c>
      <c r="BP23" s="648"/>
      <c r="BQ23" s="648"/>
      <c r="BR23" s="648"/>
      <c r="BS23" s="654" t="s">
        <v>130</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8" t="s">
        <v>289</v>
      </c>
      <c r="DM23" s="679"/>
      <c r="DN23" s="679"/>
      <c r="DO23" s="679"/>
      <c r="DP23" s="679"/>
      <c r="DQ23" s="679"/>
      <c r="DR23" s="679"/>
      <c r="DS23" s="679"/>
      <c r="DT23" s="679"/>
      <c r="DU23" s="679"/>
      <c r="DV23" s="680"/>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39229</v>
      </c>
      <c r="S24" s="646"/>
      <c r="T24" s="646"/>
      <c r="U24" s="646"/>
      <c r="V24" s="646"/>
      <c r="W24" s="646"/>
      <c r="X24" s="646"/>
      <c r="Y24" s="647"/>
      <c r="Z24" s="648">
        <v>0.5</v>
      </c>
      <c r="AA24" s="648"/>
      <c r="AB24" s="648"/>
      <c r="AC24" s="648"/>
      <c r="AD24" s="649" t="s">
        <v>130</v>
      </c>
      <c r="AE24" s="649"/>
      <c r="AF24" s="649"/>
      <c r="AG24" s="649"/>
      <c r="AH24" s="649"/>
      <c r="AI24" s="649"/>
      <c r="AJ24" s="649"/>
      <c r="AK24" s="649"/>
      <c r="AL24" s="650" t="s">
        <v>240</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130</v>
      </c>
      <c r="BP24" s="648"/>
      <c r="BQ24" s="648"/>
      <c r="BR24" s="648"/>
      <c r="BS24" s="654" t="s">
        <v>240</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2613305</v>
      </c>
      <c r="CS24" s="635"/>
      <c r="CT24" s="635"/>
      <c r="CU24" s="635"/>
      <c r="CV24" s="635"/>
      <c r="CW24" s="635"/>
      <c r="CX24" s="635"/>
      <c r="CY24" s="636"/>
      <c r="CZ24" s="639">
        <v>32.5</v>
      </c>
      <c r="DA24" s="640"/>
      <c r="DB24" s="640"/>
      <c r="DC24" s="659"/>
      <c r="DD24" s="681">
        <v>1689127</v>
      </c>
      <c r="DE24" s="635"/>
      <c r="DF24" s="635"/>
      <c r="DG24" s="635"/>
      <c r="DH24" s="635"/>
      <c r="DI24" s="635"/>
      <c r="DJ24" s="635"/>
      <c r="DK24" s="636"/>
      <c r="DL24" s="681">
        <v>1681484</v>
      </c>
      <c r="DM24" s="635"/>
      <c r="DN24" s="635"/>
      <c r="DO24" s="635"/>
      <c r="DP24" s="635"/>
      <c r="DQ24" s="635"/>
      <c r="DR24" s="635"/>
      <c r="DS24" s="635"/>
      <c r="DT24" s="635"/>
      <c r="DU24" s="635"/>
      <c r="DV24" s="636"/>
      <c r="DW24" s="639">
        <v>42.9</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130</v>
      </c>
      <c r="S25" s="646"/>
      <c r="T25" s="646"/>
      <c r="U25" s="646"/>
      <c r="V25" s="646"/>
      <c r="W25" s="646"/>
      <c r="X25" s="646"/>
      <c r="Y25" s="647"/>
      <c r="Z25" s="648" t="s">
        <v>240</v>
      </c>
      <c r="AA25" s="648"/>
      <c r="AB25" s="648"/>
      <c r="AC25" s="648"/>
      <c r="AD25" s="649" t="s">
        <v>240</v>
      </c>
      <c r="AE25" s="649"/>
      <c r="AF25" s="649"/>
      <c r="AG25" s="649"/>
      <c r="AH25" s="649"/>
      <c r="AI25" s="649"/>
      <c r="AJ25" s="649"/>
      <c r="AK25" s="649"/>
      <c r="AL25" s="650" t="s">
        <v>240</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130</v>
      </c>
      <c r="BH25" s="646"/>
      <c r="BI25" s="646"/>
      <c r="BJ25" s="646"/>
      <c r="BK25" s="646"/>
      <c r="BL25" s="646"/>
      <c r="BM25" s="646"/>
      <c r="BN25" s="647"/>
      <c r="BO25" s="648" t="s">
        <v>240</v>
      </c>
      <c r="BP25" s="648"/>
      <c r="BQ25" s="648"/>
      <c r="BR25" s="648"/>
      <c r="BS25" s="654" t="s">
        <v>130</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956973</v>
      </c>
      <c r="CS25" s="670"/>
      <c r="CT25" s="670"/>
      <c r="CU25" s="670"/>
      <c r="CV25" s="670"/>
      <c r="CW25" s="670"/>
      <c r="CX25" s="670"/>
      <c r="CY25" s="671"/>
      <c r="CZ25" s="650">
        <v>11.9</v>
      </c>
      <c r="DA25" s="682"/>
      <c r="DB25" s="682"/>
      <c r="DC25" s="684"/>
      <c r="DD25" s="654">
        <v>911919</v>
      </c>
      <c r="DE25" s="670"/>
      <c r="DF25" s="670"/>
      <c r="DG25" s="670"/>
      <c r="DH25" s="670"/>
      <c r="DI25" s="670"/>
      <c r="DJ25" s="670"/>
      <c r="DK25" s="671"/>
      <c r="DL25" s="654">
        <v>904276</v>
      </c>
      <c r="DM25" s="670"/>
      <c r="DN25" s="670"/>
      <c r="DO25" s="670"/>
      <c r="DP25" s="670"/>
      <c r="DQ25" s="670"/>
      <c r="DR25" s="670"/>
      <c r="DS25" s="670"/>
      <c r="DT25" s="670"/>
      <c r="DU25" s="670"/>
      <c r="DV25" s="671"/>
      <c r="DW25" s="650">
        <v>23.1</v>
      </c>
      <c r="DX25" s="682"/>
      <c r="DY25" s="682"/>
      <c r="DZ25" s="682"/>
      <c r="EA25" s="682"/>
      <c r="EB25" s="682"/>
      <c r="EC25" s="683"/>
    </row>
    <row r="26" spans="2:133" ht="11.25" customHeight="1" x14ac:dyDescent="0.15">
      <c r="B26" s="642" t="s">
        <v>297</v>
      </c>
      <c r="C26" s="643"/>
      <c r="D26" s="643"/>
      <c r="E26" s="643"/>
      <c r="F26" s="643"/>
      <c r="G26" s="643"/>
      <c r="H26" s="643"/>
      <c r="I26" s="643"/>
      <c r="J26" s="643"/>
      <c r="K26" s="643"/>
      <c r="L26" s="643"/>
      <c r="M26" s="643"/>
      <c r="N26" s="643"/>
      <c r="O26" s="643"/>
      <c r="P26" s="643"/>
      <c r="Q26" s="644"/>
      <c r="R26" s="645">
        <v>3782649</v>
      </c>
      <c r="S26" s="646"/>
      <c r="T26" s="646"/>
      <c r="U26" s="646"/>
      <c r="V26" s="646"/>
      <c r="W26" s="646"/>
      <c r="X26" s="646"/>
      <c r="Y26" s="647"/>
      <c r="Z26" s="648">
        <v>44.3</v>
      </c>
      <c r="AA26" s="648"/>
      <c r="AB26" s="648"/>
      <c r="AC26" s="648"/>
      <c r="AD26" s="649">
        <v>3743420</v>
      </c>
      <c r="AE26" s="649"/>
      <c r="AF26" s="649"/>
      <c r="AG26" s="649"/>
      <c r="AH26" s="649"/>
      <c r="AI26" s="649"/>
      <c r="AJ26" s="649"/>
      <c r="AK26" s="649"/>
      <c r="AL26" s="650">
        <v>99.8</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240</v>
      </c>
      <c r="BH26" s="646"/>
      <c r="BI26" s="646"/>
      <c r="BJ26" s="646"/>
      <c r="BK26" s="646"/>
      <c r="BL26" s="646"/>
      <c r="BM26" s="646"/>
      <c r="BN26" s="647"/>
      <c r="BO26" s="648" t="s">
        <v>261</v>
      </c>
      <c r="BP26" s="648"/>
      <c r="BQ26" s="648"/>
      <c r="BR26" s="648"/>
      <c r="BS26" s="654" t="s">
        <v>130</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613565</v>
      </c>
      <c r="CS26" s="646"/>
      <c r="CT26" s="646"/>
      <c r="CU26" s="646"/>
      <c r="CV26" s="646"/>
      <c r="CW26" s="646"/>
      <c r="CX26" s="646"/>
      <c r="CY26" s="647"/>
      <c r="CZ26" s="650">
        <v>7.6</v>
      </c>
      <c r="DA26" s="682"/>
      <c r="DB26" s="682"/>
      <c r="DC26" s="684"/>
      <c r="DD26" s="654">
        <v>571133</v>
      </c>
      <c r="DE26" s="646"/>
      <c r="DF26" s="646"/>
      <c r="DG26" s="646"/>
      <c r="DH26" s="646"/>
      <c r="DI26" s="646"/>
      <c r="DJ26" s="646"/>
      <c r="DK26" s="647"/>
      <c r="DL26" s="654" t="s">
        <v>240</v>
      </c>
      <c r="DM26" s="646"/>
      <c r="DN26" s="646"/>
      <c r="DO26" s="646"/>
      <c r="DP26" s="646"/>
      <c r="DQ26" s="646"/>
      <c r="DR26" s="646"/>
      <c r="DS26" s="646"/>
      <c r="DT26" s="646"/>
      <c r="DU26" s="646"/>
      <c r="DV26" s="647"/>
      <c r="DW26" s="650" t="s">
        <v>240</v>
      </c>
      <c r="DX26" s="682"/>
      <c r="DY26" s="682"/>
      <c r="DZ26" s="682"/>
      <c r="EA26" s="682"/>
      <c r="EB26" s="682"/>
      <c r="EC26" s="683"/>
    </row>
    <row r="27" spans="2:133" ht="11.25" customHeight="1" x14ac:dyDescent="0.15">
      <c r="B27" s="642" t="s">
        <v>300</v>
      </c>
      <c r="C27" s="643"/>
      <c r="D27" s="643"/>
      <c r="E27" s="643"/>
      <c r="F27" s="643"/>
      <c r="G27" s="643"/>
      <c r="H27" s="643"/>
      <c r="I27" s="643"/>
      <c r="J27" s="643"/>
      <c r="K27" s="643"/>
      <c r="L27" s="643"/>
      <c r="M27" s="643"/>
      <c r="N27" s="643"/>
      <c r="O27" s="643"/>
      <c r="P27" s="643"/>
      <c r="Q27" s="644"/>
      <c r="R27" s="645">
        <v>2172</v>
      </c>
      <c r="S27" s="646"/>
      <c r="T27" s="646"/>
      <c r="U27" s="646"/>
      <c r="V27" s="646"/>
      <c r="W27" s="646"/>
      <c r="X27" s="646"/>
      <c r="Y27" s="647"/>
      <c r="Z27" s="648">
        <v>0</v>
      </c>
      <c r="AA27" s="648"/>
      <c r="AB27" s="648"/>
      <c r="AC27" s="648"/>
      <c r="AD27" s="649">
        <v>2172</v>
      </c>
      <c r="AE27" s="649"/>
      <c r="AF27" s="649"/>
      <c r="AG27" s="649"/>
      <c r="AH27" s="649"/>
      <c r="AI27" s="649"/>
      <c r="AJ27" s="649"/>
      <c r="AK27" s="649"/>
      <c r="AL27" s="650">
        <v>0.1</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3119115</v>
      </c>
      <c r="BH27" s="646"/>
      <c r="BI27" s="646"/>
      <c r="BJ27" s="646"/>
      <c r="BK27" s="646"/>
      <c r="BL27" s="646"/>
      <c r="BM27" s="646"/>
      <c r="BN27" s="647"/>
      <c r="BO27" s="648">
        <v>100</v>
      </c>
      <c r="BP27" s="648"/>
      <c r="BQ27" s="648"/>
      <c r="BR27" s="648"/>
      <c r="BS27" s="654">
        <v>65405</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1206281</v>
      </c>
      <c r="CS27" s="670"/>
      <c r="CT27" s="670"/>
      <c r="CU27" s="670"/>
      <c r="CV27" s="670"/>
      <c r="CW27" s="670"/>
      <c r="CX27" s="670"/>
      <c r="CY27" s="671"/>
      <c r="CZ27" s="650">
        <v>15</v>
      </c>
      <c r="DA27" s="682"/>
      <c r="DB27" s="682"/>
      <c r="DC27" s="684"/>
      <c r="DD27" s="654">
        <v>327157</v>
      </c>
      <c r="DE27" s="670"/>
      <c r="DF27" s="670"/>
      <c r="DG27" s="670"/>
      <c r="DH27" s="670"/>
      <c r="DI27" s="670"/>
      <c r="DJ27" s="670"/>
      <c r="DK27" s="671"/>
      <c r="DL27" s="654">
        <v>327157</v>
      </c>
      <c r="DM27" s="670"/>
      <c r="DN27" s="670"/>
      <c r="DO27" s="670"/>
      <c r="DP27" s="670"/>
      <c r="DQ27" s="670"/>
      <c r="DR27" s="670"/>
      <c r="DS27" s="670"/>
      <c r="DT27" s="670"/>
      <c r="DU27" s="670"/>
      <c r="DV27" s="671"/>
      <c r="DW27" s="650">
        <v>8.4</v>
      </c>
      <c r="DX27" s="682"/>
      <c r="DY27" s="682"/>
      <c r="DZ27" s="682"/>
      <c r="EA27" s="682"/>
      <c r="EB27" s="682"/>
      <c r="EC27" s="683"/>
    </row>
    <row r="28" spans="2:133" ht="11.25" customHeight="1" x14ac:dyDescent="0.15">
      <c r="B28" s="642" t="s">
        <v>303</v>
      </c>
      <c r="C28" s="643"/>
      <c r="D28" s="643"/>
      <c r="E28" s="643"/>
      <c r="F28" s="643"/>
      <c r="G28" s="643"/>
      <c r="H28" s="643"/>
      <c r="I28" s="643"/>
      <c r="J28" s="643"/>
      <c r="K28" s="643"/>
      <c r="L28" s="643"/>
      <c r="M28" s="643"/>
      <c r="N28" s="643"/>
      <c r="O28" s="643"/>
      <c r="P28" s="643"/>
      <c r="Q28" s="644"/>
      <c r="R28" s="645">
        <v>104157</v>
      </c>
      <c r="S28" s="646"/>
      <c r="T28" s="646"/>
      <c r="U28" s="646"/>
      <c r="V28" s="646"/>
      <c r="W28" s="646"/>
      <c r="X28" s="646"/>
      <c r="Y28" s="647"/>
      <c r="Z28" s="648">
        <v>1.2</v>
      </c>
      <c r="AA28" s="648"/>
      <c r="AB28" s="648"/>
      <c r="AC28" s="648"/>
      <c r="AD28" s="649" t="s">
        <v>130</v>
      </c>
      <c r="AE28" s="649"/>
      <c r="AF28" s="649"/>
      <c r="AG28" s="649"/>
      <c r="AH28" s="649"/>
      <c r="AI28" s="649"/>
      <c r="AJ28" s="649"/>
      <c r="AK28" s="649"/>
      <c r="AL28" s="650" t="s">
        <v>240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450051</v>
      </c>
      <c r="CS28" s="646"/>
      <c r="CT28" s="646"/>
      <c r="CU28" s="646"/>
      <c r="CV28" s="646"/>
      <c r="CW28" s="646"/>
      <c r="CX28" s="646"/>
      <c r="CY28" s="647"/>
      <c r="CZ28" s="650">
        <v>5.6</v>
      </c>
      <c r="DA28" s="682"/>
      <c r="DB28" s="682"/>
      <c r="DC28" s="684"/>
      <c r="DD28" s="654">
        <v>450051</v>
      </c>
      <c r="DE28" s="646"/>
      <c r="DF28" s="646"/>
      <c r="DG28" s="646"/>
      <c r="DH28" s="646"/>
      <c r="DI28" s="646"/>
      <c r="DJ28" s="646"/>
      <c r="DK28" s="647"/>
      <c r="DL28" s="654">
        <v>450051</v>
      </c>
      <c r="DM28" s="646"/>
      <c r="DN28" s="646"/>
      <c r="DO28" s="646"/>
      <c r="DP28" s="646"/>
      <c r="DQ28" s="646"/>
      <c r="DR28" s="646"/>
      <c r="DS28" s="646"/>
      <c r="DT28" s="646"/>
      <c r="DU28" s="646"/>
      <c r="DV28" s="647"/>
      <c r="DW28" s="650">
        <v>11.5</v>
      </c>
      <c r="DX28" s="682"/>
      <c r="DY28" s="682"/>
      <c r="DZ28" s="682"/>
      <c r="EA28" s="682"/>
      <c r="EB28" s="682"/>
      <c r="EC28" s="683"/>
    </row>
    <row r="29" spans="2:133" ht="11.25" customHeight="1" x14ac:dyDescent="0.15">
      <c r="B29" s="642" t="s">
        <v>305</v>
      </c>
      <c r="C29" s="643"/>
      <c r="D29" s="643"/>
      <c r="E29" s="643"/>
      <c r="F29" s="643"/>
      <c r="G29" s="643"/>
      <c r="H29" s="643"/>
      <c r="I29" s="643"/>
      <c r="J29" s="643"/>
      <c r="K29" s="643"/>
      <c r="L29" s="643"/>
      <c r="M29" s="643"/>
      <c r="N29" s="643"/>
      <c r="O29" s="643"/>
      <c r="P29" s="643"/>
      <c r="Q29" s="644"/>
      <c r="R29" s="645">
        <v>22252</v>
      </c>
      <c r="S29" s="646"/>
      <c r="T29" s="646"/>
      <c r="U29" s="646"/>
      <c r="V29" s="646"/>
      <c r="W29" s="646"/>
      <c r="X29" s="646"/>
      <c r="Y29" s="647"/>
      <c r="Z29" s="648">
        <v>0.3</v>
      </c>
      <c r="AA29" s="648"/>
      <c r="AB29" s="648"/>
      <c r="AC29" s="648"/>
      <c r="AD29" s="649">
        <v>3879</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70</v>
      </c>
      <c r="CG29" s="661"/>
      <c r="CH29" s="661"/>
      <c r="CI29" s="661"/>
      <c r="CJ29" s="661"/>
      <c r="CK29" s="661"/>
      <c r="CL29" s="661"/>
      <c r="CM29" s="661"/>
      <c r="CN29" s="661"/>
      <c r="CO29" s="661"/>
      <c r="CP29" s="661"/>
      <c r="CQ29" s="662"/>
      <c r="CR29" s="645">
        <v>450051</v>
      </c>
      <c r="CS29" s="670"/>
      <c r="CT29" s="670"/>
      <c r="CU29" s="670"/>
      <c r="CV29" s="670"/>
      <c r="CW29" s="670"/>
      <c r="CX29" s="670"/>
      <c r="CY29" s="671"/>
      <c r="CZ29" s="650">
        <v>5.6</v>
      </c>
      <c r="DA29" s="682"/>
      <c r="DB29" s="682"/>
      <c r="DC29" s="684"/>
      <c r="DD29" s="654">
        <v>450051</v>
      </c>
      <c r="DE29" s="670"/>
      <c r="DF29" s="670"/>
      <c r="DG29" s="670"/>
      <c r="DH29" s="670"/>
      <c r="DI29" s="670"/>
      <c r="DJ29" s="670"/>
      <c r="DK29" s="671"/>
      <c r="DL29" s="654">
        <v>450051</v>
      </c>
      <c r="DM29" s="670"/>
      <c r="DN29" s="670"/>
      <c r="DO29" s="670"/>
      <c r="DP29" s="670"/>
      <c r="DQ29" s="670"/>
      <c r="DR29" s="670"/>
      <c r="DS29" s="670"/>
      <c r="DT29" s="670"/>
      <c r="DU29" s="670"/>
      <c r="DV29" s="671"/>
      <c r="DW29" s="650">
        <v>11.5</v>
      </c>
      <c r="DX29" s="682"/>
      <c r="DY29" s="682"/>
      <c r="DZ29" s="682"/>
      <c r="EA29" s="682"/>
      <c r="EB29" s="682"/>
      <c r="EC29" s="683"/>
    </row>
    <row r="30" spans="2:133" ht="11.25" customHeight="1" x14ac:dyDescent="0.15">
      <c r="B30" s="642" t="s">
        <v>307</v>
      </c>
      <c r="C30" s="643"/>
      <c r="D30" s="643"/>
      <c r="E30" s="643"/>
      <c r="F30" s="643"/>
      <c r="G30" s="643"/>
      <c r="H30" s="643"/>
      <c r="I30" s="643"/>
      <c r="J30" s="643"/>
      <c r="K30" s="643"/>
      <c r="L30" s="643"/>
      <c r="M30" s="643"/>
      <c r="N30" s="643"/>
      <c r="O30" s="643"/>
      <c r="P30" s="643"/>
      <c r="Q30" s="644"/>
      <c r="R30" s="645">
        <v>12815</v>
      </c>
      <c r="S30" s="646"/>
      <c r="T30" s="646"/>
      <c r="U30" s="646"/>
      <c r="V30" s="646"/>
      <c r="W30" s="646"/>
      <c r="X30" s="646"/>
      <c r="Y30" s="647"/>
      <c r="Z30" s="648">
        <v>0.2</v>
      </c>
      <c r="AA30" s="648"/>
      <c r="AB30" s="648"/>
      <c r="AC30" s="648"/>
      <c r="AD30" s="649" t="s">
        <v>130</v>
      </c>
      <c r="AE30" s="649"/>
      <c r="AF30" s="649"/>
      <c r="AG30" s="649"/>
      <c r="AH30" s="649"/>
      <c r="AI30" s="649"/>
      <c r="AJ30" s="649"/>
      <c r="AK30" s="649"/>
      <c r="AL30" s="650" t="s">
        <v>240</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89"/>
      <c r="BI30" s="689"/>
      <c r="BJ30" s="689"/>
      <c r="BK30" s="689"/>
      <c r="BL30" s="689"/>
      <c r="BM30" s="689"/>
      <c r="BN30" s="689"/>
      <c r="BO30" s="689"/>
      <c r="BP30" s="689"/>
      <c r="BQ30" s="690"/>
      <c r="BR30" s="624" t="s">
        <v>309</v>
      </c>
      <c r="BS30" s="689"/>
      <c r="BT30" s="689"/>
      <c r="BU30" s="689"/>
      <c r="BV30" s="689"/>
      <c r="BW30" s="689"/>
      <c r="BX30" s="689"/>
      <c r="BY30" s="689"/>
      <c r="BZ30" s="689"/>
      <c r="CA30" s="689"/>
      <c r="CB30" s="690"/>
      <c r="CD30" s="693"/>
      <c r="CE30" s="694"/>
      <c r="CF30" s="660" t="s">
        <v>310</v>
      </c>
      <c r="CG30" s="661"/>
      <c r="CH30" s="661"/>
      <c r="CI30" s="661"/>
      <c r="CJ30" s="661"/>
      <c r="CK30" s="661"/>
      <c r="CL30" s="661"/>
      <c r="CM30" s="661"/>
      <c r="CN30" s="661"/>
      <c r="CO30" s="661"/>
      <c r="CP30" s="661"/>
      <c r="CQ30" s="662"/>
      <c r="CR30" s="645">
        <v>405853</v>
      </c>
      <c r="CS30" s="646"/>
      <c r="CT30" s="646"/>
      <c r="CU30" s="646"/>
      <c r="CV30" s="646"/>
      <c r="CW30" s="646"/>
      <c r="CX30" s="646"/>
      <c r="CY30" s="647"/>
      <c r="CZ30" s="650">
        <v>5</v>
      </c>
      <c r="DA30" s="682"/>
      <c r="DB30" s="682"/>
      <c r="DC30" s="684"/>
      <c r="DD30" s="654">
        <v>405853</v>
      </c>
      <c r="DE30" s="646"/>
      <c r="DF30" s="646"/>
      <c r="DG30" s="646"/>
      <c r="DH30" s="646"/>
      <c r="DI30" s="646"/>
      <c r="DJ30" s="646"/>
      <c r="DK30" s="647"/>
      <c r="DL30" s="654">
        <v>405853</v>
      </c>
      <c r="DM30" s="646"/>
      <c r="DN30" s="646"/>
      <c r="DO30" s="646"/>
      <c r="DP30" s="646"/>
      <c r="DQ30" s="646"/>
      <c r="DR30" s="646"/>
      <c r="DS30" s="646"/>
      <c r="DT30" s="646"/>
      <c r="DU30" s="646"/>
      <c r="DV30" s="647"/>
      <c r="DW30" s="650">
        <v>10.4</v>
      </c>
      <c r="DX30" s="682"/>
      <c r="DY30" s="682"/>
      <c r="DZ30" s="682"/>
      <c r="EA30" s="682"/>
      <c r="EB30" s="682"/>
      <c r="EC30" s="683"/>
    </row>
    <row r="31" spans="2:133" ht="11.25" customHeight="1" x14ac:dyDescent="0.15">
      <c r="B31" s="642" t="s">
        <v>311</v>
      </c>
      <c r="C31" s="643"/>
      <c r="D31" s="643"/>
      <c r="E31" s="643"/>
      <c r="F31" s="643"/>
      <c r="G31" s="643"/>
      <c r="H31" s="643"/>
      <c r="I31" s="643"/>
      <c r="J31" s="643"/>
      <c r="K31" s="643"/>
      <c r="L31" s="643"/>
      <c r="M31" s="643"/>
      <c r="N31" s="643"/>
      <c r="O31" s="643"/>
      <c r="P31" s="643"/>
      <c r="Q31" s="644"/>
      <c r="R31" s="645">
        <v>715493</v>
      </c>
      <c r="S31" s="646"/>
      <c r="T31" s="646"/>
      <c r="U31" s="646"/>
      <c r="V31" s="646"/>
      <c r="W31" s="646"/>
      <c r="X31" s="646"/>
      <c r="Y31" s="647"/>
      <c r="Z31" s="648">
        <v>8.4</v>
      </c>
      <c r="AA31" s="648"/>
      <c r="AB31" s="648"/>
      <c r="AC31" s="648"/>
      <c r="AD31" s="649" t="s">
        <v>240</v>
      </c>
      <c r="AE31" s="649"/>
      <c r="AF31" s="649"/>
      <c r="AG31" s="649"/>
      <c r="AH31" s="649"/>
      <c r="AI31" s="649"/>
      <c r="AJ31" s="649"/>
      <c r="AK31" s="649"/>
      <c r="AL31" s="650" t="s">
        <v>130</v>
      </c>
      <c r="AM31" s="651"/>
      <c r="AN31" s="651"/>
      <c r="AO31" s="652"/>
      <c r="AP31" s="702" t="s">
        <v>312</v>
      </c>
      <c r="AQ31" s="703"/>
      <c r="AR31" s="703"/>
      <c r="AS31" s="703"/>
      <c r="AT31" s="708" t="s">
        <v>313</v>
      </c>
      <c r="AU31" s="231"/>
      <c r="AV31" s="231"/>
      <c r="AW31" s="231"/>
      <c r="AX31" s="631" t="s">
        <v>187</v>
      </c>
      <c r="AY31" s="632"/>
      <c r="AZ31" s="632"/>
      <c r="BA31" s="632"/>
      <c r="BB31" s="632"/>
      <c r="BC31" s="632"/>
      <c r="BD31" s="632"/>
      <c r="BE31" s="632"/>
      <c r="BF31" s="633"/>
      <c r="BG31" s="701">
        <v>99.5</v>
      </c>
      <c r="BH31" s="697"/>
      <c r="BI31" s="697"/>
      <c r="BJ31" s="697"/>
      <c r="BK31" s="697"/>
      <c r="BL31" s="697"/>
      <c r="BM31" s="640">
        <v>98.7</v>
      </c>
      <c r="BN31" s="697"/>
      <c r="BO31" s="697"/>
      <c r="BP31" s="697"/>
      <c r="BQ31" s="698"/>
      <c r="BR31" s="701">
        <v>99.7</v>
      </c>
      <c r="BS31" s="697"/>
      <c r="BT31" s="697"/>
      <c r="BU31" s="697"/>
      <c r="BV31" s="697"/>
      <c r="BW31" s="697"/>
      <c r="BX31" s="640">
        <v>98.7</v>
      </c>
      <c r="BY31" s="697"/>
      <c r="BZ31" s="697"/>
      <c r="CA31" s="697"/>
      <c r="CB31" s="698"/>
      <c r="CD31" s="693"/>
      <c r="CE31" s="694"/>
      <c r="CF31" s="660" t="s">
        <v>314</v>
      </c>
      <c r="CG31" s="661"/>
      <c r="CH31" s="661"/>
      <c r="CI31" s="661"/>
      <c r="CJ31" s="661"/>
      <c r="CK31" s="661"/>
      <c r="CL31" s="661"/>
      <c r="CM31" s="661"/>
      <c r="CN31" s="661"/>
      <c r="CO31" s="661"/>
      <c r="CP31" s="661"/>
      <c r="CQ31" s="662"/>
      <c r="CR31" s="645">
        <v>44198</v>
      </c>
      <c r="CS31" s="670"/>
      <c r="CT31" s="670"/>
      <c r="CU31" s="670"/>
      <c r="CV31" s="670"/>
      <c r="CW31" s="670"/>
      <c r="CX31" s="670"/>
      <c r="CY31" s="671"/>
      <c r="CZ31" s="650">
        <v>0.5</v>
      </c>
      <c r="DA31" s="682"/>
      <c r="DB31" s="682"/>
      <c r="DC31" s="684"/>
      <c r="DD31" s="654">
        <v>44198</v>
      </c>
      <c r="DE31" s="670"/>
      <c r="DF31" s="670"/>
      <c r="DG31" s="670"/>
      <c r="DH31" s="670"/>
      <c r="DI31" s="670"/>
      <c r="DJ31" s="670"/>
      <c r="DK31" s="671"/>
      <c r="DL31" s="654">
        <v>44198</v>
      </c>
      <c r="DM31" s="670"/>
      <c r="DN31" s="670"/>
      <c r="DO31" s="670"/>
      <c r="DP31" s="670"/>
      <c r="DQ31" s="670"/>
      <c r="DR31" s="670"/>
      <c r="DS31" s="670"/>
      <c r="DT31" s="670"/>
      <c r="DU31" s="670"/>
      <c r="DV31" s="671"/>
      <c r="DW31" s="650">
        <v>1.1000000000000001</v>
      </c>
      <c r="DX31" s="682"/>
      <c r="DY31" s="682"/>
      <c r="DZ31" s="682"/>
      <c r="EA31" s="682"/>
      <c r="EB31" s="682"/>
      <c r="EC31" s="683"/>
    </row>
    <row r="32" spans="2:133" ht="11.25" customHeight="1" x14ac:dyDescent="0.15">
      <c r="B32" s="712" t="s">
        <v>315</v>
      </c>
      <c r="C32" s="713"/>
      <c r="D32" s="713"/>
      <c r="E32" s="713"/>
      <c r="F32" s="713"/>
      <c r="G32" s="713"/>
      <c r="H32" s="713"/>
      <c r="I32" s="713"/>
      <c r="J32" s="713"/>
      <c r="K32" s="713"/>
      <c r="L32" s="713"/>
      <c r="M32" s="713"/>
      <c r="N32" s="713"/>
      <c r="O32" s="713"/>
      <c r="P32" s="713"/>
      <c r="Q32" s="714"/>
      <c r="R32" s="645" t="s">
        <v>130</v>
      </c>
      <c r="S32" s="646"/>
      <c r="T32" s="646"/>
      <c r="U32" s="646"/>
      <c r="V32" s="646"/>
      <c r="W32" s="646"/>
      <c r="X32" s="646"/>
      <c r="Y32" s="647"/>
      <c r="Z32" s="648" t="s">
        <v>130</v>
      </c>
      <c r="AA32" s="648"/>
      <c r="AB32" s="648"/>
      <c r="AC32" s="648"/>
      <c r="AD32" s="649" t="s">
        <v>261</v>
      </c>
      <c r="AE32" s="649"/>
      <c r="AF32" s="649"/>
      <c r="AG32" s="649"/>
      <c r="AH32" s="649"/>
      <c r="AI32" s="649"/>
      <c r="AJ32" s="649"/>
      <c r="AK32" s="649"/>
      <c r="AL32" s="650" t="s">
        <v>130</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1">
        <v>99.4</v>
      </c>
      <c r="BH32" s="670"/>
      <c r="BI32" s="670"/>
      <c r="BJ32" s="670"/>
      <c r="BK32" s="670"/>
      <c r="BL32" s="670"/>
      <c r="BM32" s="651">
        <v>98.7</v>
      </c>
      <c r="BN32" s="699"/>
      <c r="BO32" s="699"/>
      <c r="BP32" s="699"/>
      <c r="BQ32" s="700"/>
      <c r="BR32" s="711">
        <v>99.7</v>
      </c>
      <c r="BS32" s="670"/>
      <c r="BT32" s="670"/>
      <c r="BU32" s="670"/>
      <c r="BV32" s="670"/>
      <c r="BW32" s="670"/>
      <c r="BX32" s="651">
        <v>98.7</v>
      </c>
      <c r="BY32" s="699"/>
      <c r="BZ32" s="699"/>
      <c r="CA32" s="699"/>
      <c r="CB32" s="700"/>
      <c r="CD32" s="695"/>
      <c r="CE32" s="696"/>
      <c r="CF32" s="660" t="s">
        <v>318</v>
      </c>
      <c r="CG32" s="661"/>
      <c r="CH32" s="661"/>
      <c r="CI32" s="661"/>
      <c r="CJ32" s="661"/>
      <c r="CK32" s="661"/>
      <c r="CL32" s="661"/>
      <c r="CM32" s="661"/>
      <c r="CN32" s="661"/>
      <c r="CO32" s="661"/>
      <c r="CP32" s="661"/>
      <c r="CQ32" s="662"/>
      <c r="CR32" s="645" t="s">
        <v>240</v>
      </c>
      <c r="CS32" s="646"/>
      <c r="CT32" s="646"/>
      <c r="CU32" s="646"/>
      <c r="CV32" s="646"/>
      <c r="CW32" s="646"/>
      <c r="CX32" s="646"/>
      <c r="CY32" s="647"/>
      <c r="CZ32" s="650" t="s">
        <v>240</v>
      </c>
      <c r="DA32" s="682"/>
      <c r="DB32" s="682"/>
      <c r="DC32" s="684"/>
      <c r="DD32" s="654" t="s">
        <v>130</v>
      </c>
      <c r="DE32" s="646"/>
      <c r="DF32" s="646"/>
      <c r="DG32" s="646"/>
      <c r="DH32" s="646"/>
      <c r="DI32" s="646"/>
      <c r="DJ32" s="646"/>
      <c r="DK32" s="647"/>
      <c r="DL32" s="654" t="s">
        <v>130</v>
      </c>
      <c r="DM32" s="646"/>
      <c r="DN32" s="646"/>
      <c r="DO32" s="646"/>
      <c r="DP32" s="646"/>
      <c r="DQ32" s="646"/>
      <c r="DR32" s="646"/>
      <c r="DS32" s="646"/>
      <c r="DT32" s="646"/>
      <c r="DU32" s="646"/>
      <c r="DV32" s="647"/>
      <c r="DW32" s="650" t="s">
        <v>130</v>
      </c>
      <c r="DX32" s="682"/>
      <c r="DY32" s="682"/>
      <c r="DZ32" s="682"/>
      <c r="EA32" s="682"/>
      <c r="EB32" s="682"/>
      <c r="EC32" s="683"/>
    </row>
    <row r="33" spans="2:133" ht="11.25" customHeight="1" x14ac:dyDescent="0.15">
      <c r="B33" s="642" t="s">
        <v>319</v>
      </c>
      <c r="C33" s="643"/>
      <c r="D33" s="643"/>
      <c r="E33" s="643"/>
      <c r="F33" s="643"/>
      <c r="G33" s="643"/>
      <c r="H33" s="643"/>
      <c r="I33" s="643"/>
      <c r="J33" s="643"/>
      <c r="K33" s="643"/>
      <c r="L33" s="643"/>
      <c r="M33" s="643"/>
      <c r="N33" s="643"/>
      <c r="O33" s="643"/>
      <c r="P33" s="643"/>
      <c r="Q33" s="644"/>
      <c r="R33" s="645">
        <v>416338</v>
      </c>
      <c r="S33" s="646"/>
      <c r="T33" s="646"/>
      <c r="U33" s="646"/>
      <c r="V33" s="646"/>
      <c r="W33" s="646"/>
      <c r="X33" s="646"/>
      <c r="Y33" s="647"/>
      <c r="Z33" s="648">
        <v>4.9000000000000004</v>
      </c>
      <c r="AA33" s="648"/>
      <c r="AB33" s="648"/>
      <c r="AC33" s="648"/>
      <c r="AD33" s="649" t="s">
        <v>240</v>
      </c>
      <c r="AE33" s="649"/>
      <c r="AF33" s="649"/>
      <c r="AG33" s="649"/>
      <c r="AH33" s="649"/>
      <c r="AI33" s="649"/>
      <c r="AJ33" s="649"/>
      <c r="AK33" s="649"/>
      <c r="AL33" s="650" t="s">
        <v>130</v>
      </c>
      <c r="AM33" s="651"/>
      <c r="AN33" s="651"/>
      <c r="AO33" s="652"/>
      <c r="AP33" s="706"/>
      <c r="AQ33" s="707"/>
      <c r="AR33" s="707"/>
      <c r="AS33" s="707"/>
      <c r="AT33" s="710"/>
      <c r="AU33" s="232"/>
      <c r="AV33" s="232"/>
      <c r="AW33" s="232"/>
      <c r="AX33" s="686" t="s">
        <v>320</v>
      </c>
      <c r="AY33" s="687"/>
      <c r="AZ33" s="687"/>
      <c r="BA33" s="687"/>
      <c r="BB33" s="687"/>
      <c r="BC33" s="687"/>
      <c r="BD33" s="687"/>
      <c r="BE33" s="687"/>
      <c r="BF33" s="688"/>
      <c r="BG33" s="715">
        <v>99.6</v>
      </c>
      <c r="BH33" s="716"/>
      <c r="BI33" s="716"/>
      <c r="BJ33" s="716"/>
      <c r="BK33" s="716"/>
      <c r="BL33" s="716"/>
      <c r="BM33" s="717">
        <v>98.6</v>
      </c>
      <c r="BN33" s="716"/>
      <c r="BO33" s="716"/>
      <c r="BP33" s="716"/>
      <c r="BQ33" s="718"/>
      <c r="BR33" s="715">
        <v>99.6</v>
      </c>
      <c r="BS33" s="716"/>
      <c r="BT33" s="716"/>
      <c r="BU33" s="716"/>
      <c r="BV33" s="716"/>
      <c r="BW33" s="716"/>
      <c r="BX33" s="717">
        <v>98.6</v>
      </c>
      <c r="BY33" s="716"/>
      <c r="BZ33" s="716"/>
      <c r="CA33" s="716"/>
      <c r="CB33" s="718"/>
      <c r="CD33" s="660" t="s">
        <v>321</v>
      </c>
      <c r="CE33" s="661"/>
      <c r="CF33" s="661"/>
      <c r="CG33" s="661"/>
      <c r="CH33" s="661"/>
      <c r="CI33" s="661"/>
      <c r="CJ33" s="661"/>
      <c r="CK33" s="661"/>
      <c r="CL33" s="661"/>
      <c r="CM33" s="661"/>
      <c r="CN33" s="661"/>
      <c r="CO33" s="661"/>
      <c r="CP33" s="661"/>
      <c r="CQ33" s="662"/>
      <c r="CR33" s="645">
        <v>2666663</v>
      </c>
      <c r="CS33" s="670"/>
      <c r="CT33" s="670"/>
      <c r="CU33" s="670"/>
      <c r="CV33" s="670"/>
      <c r="CW33" s="670"/>
      <c r="CX33" s="670"/>
      <c r="CY33" s="671"/>
      <c r="CZ33" s="650">
        <v>33.200000000000003</v>
      </c>
      <c r="DA33" s="682"/>
      <c r="DB33" s="682"/>
      <c r="DC33" s="684"/>
      <c r="DD33" s="654">
        <v>2328752</v>
      </c>
      <c r="DE33" s="670"/>
      <c r="DF33" s="670"/>
      <c r="DG33" s="670"/>
      <c r="DH33" s="670"/>
      <c r="DI33" s="670"/>
      <c r="DJ33" s="670"/>
      <c r="DK33" s="671"/>
      <c r="DL33" s="654">
        <v>1831968</v>
      </c>
      <c r="DM33" s="670"/>
      <c r="DN33" s="670"/>
      <c r="DO33" s="670"/>
      <c r="DP33" s="670"/>
      <c r="DQ33" s="670"/>
      <c r="DR33" s="670"/>
      <c r="DS33" s="670"/>
      <c r="DT33" s="670"/>
      <c r="DU33" s="670"/>
      <c r="DV33" s="671"/>
      <c r="DW33" s="650">
        <v>46.8</v>
      </c>
      <c r="DX33" s="682"/>
      <c r="DY33" s="682"/>
      <c r="DZ33" s="682"/>
      <c r="EA33" s="682"/>
      <c r="EB33" s="682"/>
      <c r="EC33" s="683"/>
    </row>
    <row r="34" spans="2:133" ht="11.25" customHeight="1" x14ac:dyDescent="0.15">
      <c r="B34" s="642" t="s">
        <v>322</v>
      </c>
      <c r="C34" s="643"/>
      <c r="D34" s="643"/>
      <c r="E34" s="643"/>
      <c r="F34" s="643"/>
      <c r="G34" s="643"/>
      <c r="H34" s="643"/>
      <c r="I34" s="643"/>
      <c r="J34" s="643"/>
      <c r="K34" s="643"/>
      <c r="L34" s="643"/>
      <c r="M34" s="643"/>
      <c r="N34" s="643"/>
      <c r="O34" s="643"/>
      <c r="P34" s="643"/>
      <c r="Q34" s="644"/>
      <c r="R34" s="645">
        <v>1629</v>
      </c>
      <c r="S34" s="646"/>
      <c r="T34" s="646"/>
      <c r="U34" s="646"/>
      <c r="V34" s="646"/>
      <c r="W34" s="646"/>
      <c r="X34" s="646"/>
      <c r="Y34" s="647"/>
      <c r="Z34" s="648">
        <v>0</v>
      </c>
      <c r="AA34" s="648"/>
      <c r="AB34" s="648"/>
      <c r="AC34" s="648"/>
      <c r="AD34" s="649">
        <v>1396</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1101998</v>
      </c>
      <c r="CS34" s="646"/>
      <c r="CT34" s="646"/>
      <c r="CU34" s="646"/>
      <c r="CV34" s="646"/>
      <c r="CW34" s="646"/>
      <c r="CX34" s="646"/>
      <c r="CY34" s="647"/>
      <c r="CZ34" s="650">
        <v>13.7</v>
      </c>
      <c r="DA34" s="682"/>
      <c r="DB34" s="682"/>
      <c r="DC34" s="684"/>
      <c r="DD34" s="654">
        <v>891601</v>
      </c>
      <c r="DE34" s="646"/>
      <c r="DF34" s="646"/>
      <c r="DG34" s="646"/>
      <c r="DH34" s="646"/>
      <c r="DI34" s="646"/>
      <c r="DJ34" s="646"/>
      <c r="DK34" s="647"/>
      <c r="DL34" s="654">
        <v>654326</v>
      </c>
      <c r="DM34" s="646"/>
      <c r="DN34" s="646"/>
      <c r="DO34" s="646"/>
      <c r="DP34" s="646"/>
      <c r="DQ34" s="646"/>
      <c r="DR34" s="646"/>
      <c r="DS34" s="646"/>
      <c r="DT34" s="646"/>
      <c r="DU34" s="646"/>
      <c r="DV34" s="647"/>
      <c r="DW34" s="650">
        <v>16.7</v>
      </c>
      <c r="DX34" s="682"/>
      <c r="DY34" s="682"/>
      <c r="DZ34" s="682"/>
      <c r="EA34" s="682"/>
      <c r="EB34" s="682"/>
      <c r="EC34" s="683"/>
    </row>
    <row r="35" spans="2:133" ht="11.25" customHeight="1" x14ac:dyDescent="0.15">
      <c r="B35" s="642" t="s">
        <v>324</v>
      </c>
      <c r="C35" s="643"/>
      <c r="D35" s="643"/>
      <c r="E35" s="643"/>
      <c r="F35" s="643"/>
      <c r="G35" s="643"/>
      <c r="H35" s="643"/>
      <c r="I35" s="643"/>
      <c r="J35" s="643"/>
      <c r="K35" s="643"/>
      <c r="L35" s="643"/>
      <c r="M35" s="643"/>
      <c r="N35" s="643"/>
      <c r="O35" s="643"/>
      <c r="P35" s="643"/>
      <c r="Q35" s="644"/>
      <c r="R35" s="645">
        <v>346113</v>
      </c>
      <c r="S35" s="646"/>
      <c r="T35" s="646"/>
      <c r="U35" s="646"/>
      <c r="V35" s="646"/>
      <c r="W35" s="646"/>
      <c r="X35" s="646"/>
      <c r="Y35" s="647"/>
      <c r="Z35" s="648">
        <v>4.0999999999999996</v>
      </c>
      <c r="AA35" s="648"/>
      <c r="AB35" s="648"/>
      <c r="AC35" s="648"/>
      <c r="AD35" s="649" t="s">
        <v>130</v>
      </c>
      <c r="AE35" s="649"/>
      <c r="AF35" s="649"/>
      <c r="AG35" s="649"/>
      <c r="AH35" s="649"/>
      <c r="AI35" s="649"/>
      <c r="AJ35" s="649"/>
      <c r="AK35" s="649"/>
      <c r="AL35" s="650" t="s">
        <v>240</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26949</v>
      </c>
      <c r="CS35" s="670"/>
      <c r="CT35" s="670"/>
      <c r="CU35" s="670"/>
      <c r="CV35" s="670"/>
      <c r="CW35" s="670"/>
      <c r="CX35" s="670"/>
      <c r="CY35" s="671"/>
      <c r="CZ35" s="650">
        <v>0.3</v>
      </c>
      <c r="DA35" s="682"/>
      <c r="DB35" s="682"/>
      <c r="DC35" s="684"/>
      <c r="DD35" s="654">
        <v>25556</v>
      </c>
      <c r="DE35" s="670"/>
      <c r="DF35" s="670"/>
      <c r="DG35" s="670"/>
      <c r="DH35" s="670"/>
      <c r="DI35" s="670"/>
      <c r="DJ35" s="670"/>
      <c r="DK35" s="671"/>
      <c r="DL35" s="654">
        <v>25556</v>
      </c>
      <c r="DM35" s="670"/>
      <c r="DN35" s="670"/>
      <c r="DO35" s="670"/>
      <c r="DP35" s="670"/>
      <c r="DQ35" s="670"/>
      <c r="DR35" s="670"/>
      <c r="DS35" s="670"/>
      <c r="DT35" s="670"/>
      <c r="DU35" s="670"/>
      <c r="DV35" s="671"/>
      <c r="DW35" s="650">
        <v>0.7</v>
      </c>
      <c r="DX35" s="682"/>
      <c r="DY35" s="682"/>
      <c r="DZ35" s="682"/>
      <c r="EA35" s="682"/>
      <c r="EB35" s="682"/>
      <c r="EC35" s="683"/>
    </row>
    <row r="36" spans="2:133" ht="11.25" customHeight="1" x14ac:dyDescent="0.15">
      <c r="B36" s="642" t="s">
        <v>328</v>
      </c>
      <c r="C36" s="643"/>
      <c r="D36" s="643"/>
      <c r="E36" s="643"/>
      <c r="F36" s="643"/>
      <c r="G36" s="643"/>
      <c r="H36" s="643"/>
      <c r="I36" s="643"/>
      <c r="J36" s="643"/>
      <c r="K36" s="643"/>
      <c r="L36" s="643"/>
      <c r="M36" s="643"/>
      <c r="N36" s="643"/>
      <c r="O36" s="643"/>
      <c r="P36" s="643"/>
      <c r="Q36" s="644"/>
      <c r="R36" s="645">
        <v>445172</v>
      </c>
      <c r="S36" s="646"/>
      <c r="T36" s="646"/>
      <c r="U36" s="646"/>
      <c r="V36" s="646"/>
      <c r="W36" s="646"/>
      <c r="X36" s="646"/>
      <c r="Y36" s="647"/>
      <c r="Z36" s="648">
        <v>5.2</v>
      </c>
      <c r="AA36" s="648"/>
      <c r="AB36" s="648"/>
      <c r="AC36" s="648"/>
      <c r="AD36" s="649" t="s">
        <v>240</v>
      </c>
      <c r="AE36" s="649"/>
      <c r="AF36" s="649"/>
      <c r="AG36" s="649"/>
      <c r="AH36" s="649"/>
      <c r="AI36" s="649"/>
      <c r="AJ36" s="649"/>
      <c r="AK36" s="649"/>
      <c r="AL36" s="650" t="s">
        <v>240</v>
      </c>
      <c r="AM36" s="651"/>
      <c r="AN36" s="651"/>
      <c r="AO36" s="652"/>
      <c r="AP36" s="235"/>
      <c r="AQ36" s="719" t="s">
        <v>329</v>
      </c>
      <c r="AR36" s="720"/>
      <c r="AS36" s="720"/>
      <c r="AT36" s="720"/>
      <c r="AU36" s="720"/>
      <c r="AV36" s="720"/>
      <c r="AW36" s="720"/>
      <c r="AX36" s="720"/>
      <c r="AY36" s="721"/>
      <c r="AZ36" s="634">
        <v>655783</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66261</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860151</v>
      </c>
      <c r="CS36" s="646"/>
      <c r="CT36" s="646"/>
      <c r="CU36" s="646"/>
      <c r="CV36" s="646"/>
      <c r="CW36" s="646"/>
      <c r="CX36" s="646"/>
      <c r="CY36" s="647"/>
      <c r="CZ36" s="650">
        <v>10.7</v>
      </c>
      <c r="DA36" s="682"/>
      <c r="DB36" s="682"/>
      <c r="DC36" s="684"/>
      <c r="DD36" s="654">
        <v>812115</v>
      </c>
      <c r="DE36" s="646"/>
      <c r="DF36" s="646"/>
      <c r="DG36" s="646"/>
      <c r="DH36" s="646"/>
      <c r="DI36" s="646"/>
      <c r="DJ36" s="646"/>
      <c r="DK36" s="647"/>
      <c r="DL36" s="654">
        <v>793141</v>
      </c>
      <c r="DM36" s="646"/>
      <c r="DN36" s="646"/>
      <c r="DO36" s="646"/>
      <c r="DP36" s="646"/>
      <c r="DQ36" s="646"/>
      <c r="DR36" s="646"/>
      <c r="DS36" s="646"/>
      <c r="DT36" s="646"/>
      <c r="DU36" s="646"/>
      <c r="DV36" s="647"/>
      <c r="DW36" s="650">
        <v>20.3</v>
      </c>
      <c r="DX36" s="682"/>
      <c r="DY36" s="682"/>
      <c r="DZ36" s="682"/>
      <c r="EA36" s="682"/>
      <c r="EB36" s="682"/>
      <c r="EC36" s="683"/>
    </row>
    <row r="37" spans="2:133" ht="11.25" customHeight="1" x14ac:dyDescent="0.15">
      <c r="B37" s="642" t="s">
        <v>332</v>
      </c>
      <c r="C37" s="643"/>
      <c r="D37" s="643"/>
      <c r="E37" s="643"/>
      <c r="F37" s="643"/>
      <c r="G37" s="643"/>
      <c r="H37" s="643"/>
      <c r="I37" s="643"/>
      <c r="J37" s="643"/>
      <c r="K37" s="643"/>
      <c r="L37" s="643"/>
      <c r="M37" s="643"/>
      <c r="N37" s="643"/>
      <c r="O37" s="643"/>
      <c r="P37" s="643"/>
      <c r="Q37" s="644"/>
      <c r="R37" s="645">
        <v>355279</v>
      </c>
      <c r="S37" s="646"/>
      <c r="T37" s="646"/>
      <c r="U37" s="646"/>
      <c r="V37" s="646"/>
      <c r="W37" s="646"/>
      <c r="X37" s="646"/>
      <c r="Y37" s="647"/>
      <c r="Z37" s="648">
        <v>4.2</v>
      </c>
      <c r="AA37" s="648"/>
      <c r="AB37" s="648"/>
      <c r="AC37" s="648"/>
      <c r="AD37" s="649" t="s">
        <v>130</v>
      </c>
      <c r="AE37" s="649"/>
      <c r="AF37" s="649"/>
      <c r="AG37" s="649"/>
      <c r="AH37" s="649"/>
      <c r="AI37" s="649"/>
      <c r="AJ37" s="649"/>
      <c r="AK37" s="649"/>
      <c r="AL37" s="650" t="s">
        <v>130</v>
      </c>
      <c r="AM37" s="651"/>
      <c r="AN37" s="651"/>
      <c r="AO37" s="652"/>
      <c r="AQ37" s="723" t="s">
        <v>333</v>
      </c>
      <c r="AR37" s="724"/>
      <c r="AS37" s="724"/>
      <c r="AT37" s="724"/>
      <c r="AU37" s="724"/>
      <c r="AV37" s="724"/>
      <c r="AW37" s="724"/>
      <c r="AX37" s="724"/>
      <c r="AY37" s="725"/>
      <c r="AZ37" s="645">
        <v>215000</v>
      </c>
      <c r="BA37" s="646"/>
      <c r="BB37" s="646"/>
      <c r="BC37" s="646"/>
      <c r="BD37" s="670"/>
      <c r="BE37" s="670"/>
      <c r="BF37" s="700"/>
      <c r="BG37" s="660" t="s">
        <v>334</v>
      </c>
      <c r="BH37" s="661"/>
      <c r="BI37" s="661"/>
      <c r="BJ37" s="661"/>
      <c r="BK37" s="661"/>
      <c r="BL37" s="661"/>
      <c r="BM37" s="661"/>
      <c r="BN37" s="661"/>
      <c r="BO37" s="661"/>
      <c r="BP37" s="661"/>
      <c r="BQ37" s="661"/>
      <c r="BR37" s="661"/>
      <c r="BS37" s="661"/>
      <c r="BT37" s="661"/>
      <c r="BU37" s="662"/>
      <c r="BV37" s="645">
        <v>66261</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203766</v>
      </c>
      <c r="CS37" s="670"/>
      <c r="CT37" s="670"/>
      <c r="CU37" s="670"/>
      <c r="CV37" s="670"/>
      <c r="CW37" s="670"/>
      <c r="CX37" s="670"/>
      <c r="CY37" s="671"/>
      <c r="CZ37" s="650">
        <v>2.5</v>
      </c>
      <c r="DA37" s="682"/>
      <c r="DB37" s="682"/>
      <c r="DC37" s="684"/>
      <c r="DD37" s="654">
        <v>188941</v>
      </c>
      <c r="DE37" s="670"/>
      <c r="DF37" s="670"/>
      <c r="DG37" s="670"/>
      <c r="DH37" s="670"/>
      <c r="DI37" s="670"/>
      <c r="DJ37" s="670"/>
      <c r="DK37" s="671"/>
      <c r="DL37" s="654">
        <v>188941</v>
      </c>
      <c r="DM37" s="670"/>
      <c r="DN37" s="670"/>
      <c r="DO37" s="670"/>
      <c r="DP37" s="670"/>
      <c r="DQ37" s="670"/>
      <c r="DR37" s="670"/>
      <c r="DS37" s="670"/>
      <c r="DT37" s="670"/>
      <c r="DU37" s="670"/>
      <c r="DV37" s="671"/>
      <c r="DW37" s="650">
        <v>4.8</v>
      </c>
      <c r="DX37" s="682"/>
      <c r="DY37" s="682"/>
      <c r="DZ37" s="682"/>
      <c r="EA37" s="682"/>
      <c r="EB37" s="682"/>
      <c r="EC37" s="683"/>
    </row>
    <row r="38" spans="2:133" ht="11.25" customHeight="1" x14ac:dyDescent="0.15">
      <c r="B38" s="642" t="s">
        <v>336</v>
      </c>
      <c r="C38" s="643"/>
      <c r="D38" s="643"/>
      <c r="E38" s="643"/>
      <c r="F38" s="643"/>
      <c r="G38" s="643"/>
      <c r="H38" s="643"/>
      <c r="I38" s="643"/>
      <c r="J38" s="643"/>
      <c r="K38" s="643"/>
      <c r="L38" s="643"/>
      <c r="M38" s="643"/>
      <c r="N38" s="643"/>
      <c r="O38" s="643"/>
      <c r="P38" s="643"/>
      <c r="Q38" s="644"/>
      <c r="R38" s="645">
        <v>566604</v>
      </c>
      <c r="S38" s="646"/>
      <c r="T38" s="646"/>
      <c r="U38" s="646"/>
      <c r="V38" s="646"/>
      <c r="W38" s="646"/>
      <c r="X38" s="646"/>
      <c r="Y38" s="647"/>
      <c r="Z38" s="648">
        <v>6.6</v>
      </c>
      <c r="AA38" s="648"/>
      <c r="AB38" s="648"/>
      <c r="AC38" s="648"/>
      <c r="AD38" s="649">
        <v>3</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11175</v>
      </c>
      <c r="BA38" s="646"/>
      <c r="BB38" s="646"/>
      <c r="BC38" s="646"/>
      <c r="BD38" s="670"/>
      <c r="BE38" s="670"/>
      <c r="BF38" s="700"/>
      <c r="BG38" s="660" t="s">
        <v>338</v>
      </c>
      <c r="BH38" s="661"/>
      <c r="BI38" s="661"/>
      <c r="BJ38" s="661"/>
      <c r="BK38" s="661"/>
      <c r="BL38" s="661"/>
      <c r="BM38" s="661"/>
      <c r="BN38" s="661"/>
      <c r="BO38" s="661"/>
      <c r="BP38" s="661"/>
      <c r="BQ38" s="661"/>
      <c r="BR38" s="661"/>
      <c r="BS38" s="661"/>
      <c r="BT38" s="661"/>
      <c r="BU38" s="662"/>
      <c r="BV38" s="645">
        <v>1987</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429608</v>
      </c>
      <c r="CS38" s="646"/>
      <c r="CT38" s="646"/>
      <c r="CU38" s="646"/>
      <c r="CV38" s="646"/>
      <c r="CW38" s="646"/>
      <c r="CX38" s="646"/>
      <c r="CY38" s="647"/>
      <c r="CZ38" s="650">
        <v>5.3</v>
      </c>
      <c r="DA38" s="682"/>
      <c r="DB38" s="682"/>
      <c r="DC38" s="684"/>
      <c r="DD38" s="654">
        <v>358945</v>
      </c>
      <c r="DE38" s="646"/>
      <c r="DF38" s="646"/>
      <c r="DG38" s="646"/>
      <c r="DH38" s="646"/>
      <c r="DI38" s="646"/>
      <c r="DJ38" s="646"/>
      <c r="DK38" s="647"/>
      <c r="DL38" s="654">
        <v>358945</v>
      </c>
      <c r="DM38" s="646"/>
      <c r="DN38" s="646"/>
      <c r="DO38" s="646"/>
      <c r="DP38" s="646"/>
      <c r="DQ38" s="646"/>
      <c r="DR38" s="646"/>
      <c r="DS38" s="646"/>
      <c r="DT38" s="646"/>
      <c r="DU38" s="646"/>
      <c r="DV38" s="647"/>
      <c r="DW38" s="650">
        <v>9.1999999999999993</v>
      </c>
      <c r="DX38" s="682"/>
      <c r="DY38" s="682"/>
      <c r="DZ38" s="682"/>
      <c r="EA38" s="682"/>
      <c r="EB38" s="682"/>
      <c r="EC38" s="683"/>
    </row>
    <row r="39" spans="2:133" ht="11.25" customHeight="1" x14ac:dyDescent="0.15">
      <c r="B39" s="642" t="s">
        <v>340</v>
      </c>
      <c r="C39" s="643"/>
      <c r="D39" s="643"/>
      <c r="E39" s="643"/>
      <c r="F39" s="643"/>
      <c r="G39" s="643"/>
      <c r="H39" s="643"/>
      <c r="I39" s="643"/>
      <c r="J39" s="643"/>
      <c r="K39" s="643"/>
      <c r="L39" s="643"/>
      <c r="M39" s="643"/>
      <c r="N39" s="643"/>
      <c r="O39" s="643"/>
      <c r="P39" s="643"/>
      <c r="Q39" s="644"/>
      <c r="R39" s="645">
        <v>1761500</v>
      </c>
      <c r="S39" s="646"/>
      <c r="T39" s="646"/>
      <c r="U39" s="646"/>
      <c r="V39" s="646"/>
      <c r="W39" s="646"/>
      <c r="X39" s="646"/>
      <c r="Y39" s="647"/>
      <c r="Z39" s="648">
        <v>20.6</v>
      </c>
      <c r="AA39" s="648"/>
      <c r="AB39" s="648"/>
      <c r="AC39" s="648"/>
      <c r="AD39" s="649" t="s">
        <v>240</v>
      </c>
      <c r="AE39" s="649"/>
      <c r="AF39" s="649"/>
      <c r="AG39" s="649"/>
      <c r="AH39" s="649"/>
      <c r="AI39" s="649"/>
      <c r="AJ39" s="649"/>
      <c r="AK39" s="649"/>
      <c r="AL39" s="650" t="s">
        <v>240</v>
      </c>
      <c r="AM39" s="651"/>
      <c r="AN39" s="651"/>
      <c r="AO39" s="652"/>
      <c r="AQ39" s="723" t="s">
        <v>341</v>
      </c>
      <c r="AR39" s="724"/>
      <c r="AS39" s="724"/>
      <c r="AT39" s="724"/>
      <c r="AU39" s="724"/>
      <c r="AV39" s="724"/>
      <c r="AW39" s="724"/>
      <c r="AX39" s="724"/>
      <c r="AY39" s="725"/>
      <c r="AZ39" s="645" t="s">
        <v>240</v>
      </c>
      <c r="BA39" s="646"/>
      <c r="BB39" s="646"/>
      <c r="BC39" s="646"/>
      <c r="BD39" s="670"/>
      <c r="BE39" s="670"/>
      <c r="BF39" s="700"/>
      <c r="BG39" s="660" t="s">
        <v>342</v>
      </c>
      <c r="BH39" s="661"/>
      <c r="BI39" s="661"/>
      <c r="BJ39" s="661"/>
      <c r="BK39" s="661"/>
      <c r="BL39" s="661"/>
      <c r="BM39" s="661"/>
      <c r="BN39" s="661"/>
      <c r="BO39" s="661"/>
      <c r="BP39" s="661"/>
      <c r="BQ39" s="661"/>
      <c r="BR39" s="661"/>
      <c r="BS39" s="661"/>
      <c r="BT39" s="661"/>
      <c r="BU39" s="662"/>
      <c r="BV39" s="645">
        <v>3154</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162064</v>
      </c>
      <c r="CS39" s="670"/>
      <c r="CT39" s="670"/>
      <c r="CU39" s="670"/>
      <c r="CV39" s="670"/>
      <c r="CW39" s="670"/>
      <c r="CX39" s="670"/>
      <c r="CY39" s="671"/>
      <c r="CZ39" s="650">
        <v>2</v>
      </c>
      <c r="DA39" s="682"/>
      <c r="DB39" s="682"/>
      <c r="DC39" s="684"/>
      <c r="DD39" s="654">
        <v>161242</v>
      </c>
      <c r="DE39" s="670"/>
      <c r="DF39" s="670"/>
      <c r="DG39" s="670"/>
      <c r="DH39" s="670"/>
      <c r="DI39" s="670"/>
      <c r="DJ39" s="670"/>
      <c r="DK39" s="671"/>
      <c r="DL39" s="654" t="s">
        <v>130</v>
      </c>
      <c r="DM39" s="670"/>
      <c r="DN39" s="670"/>
      <c r="DO39" s="670"/>
      <c r="DP39" s="670"/>
      <c r="DQ39" s="670"/>
      <c r="DR39" s="670"/>
      <c r="DS39" s="670"/>
      <c r="DT39" s="670"/>
      <c r="DU39" s="670"/>
      <c r="DV39" s="671"/>
      <c r="DW39" s="650" t="s">
        <v>240</v>
      </c>
      <c r="DX39" s="682"/>
      <c r="DY39" s="682"/>
      <c r="DZ39" s="682"/>
      <c r="EA39" s="682"/>
      <c r="EB39" s="682"/>
      <c r="EC39" s="683"/>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240</v>
      </c>
      <c r="S40" s="646"/>
      <c r="T40" s="646"/>
      <c r="U40" s="646"/>
      <c r="V40" s="646"/>
      <c r="W40" s="646"/>
      <c r="X40" s="646"/>
      <c r="Y40" s="647"/>
      <c r="Z40" s="648" t="s">
        <v>130</v>
      </c>
      <c r="AA40" s="648"/>
      <c r="AB40" s="648"/>
      <c r="AC40" s="648"/>
      <c r="AD40" s="649" t="s">
        <v>240</v>
      </c>
      <c r="AE40" s="649"/>
      <c r="AF40" s="649"/>
      <c r="AG40" s="649"/>
      <c r="AH40" s="649"/>
      <c r="AI40" s="649"/>
      <c r="AJ40" s="649"/>
      <c r="AK40" s="649"/>
      <c r="AL40" s="650" t="s">
        <v>130</v>
      </c>
      <c r="AM40" s="651"/>
      <c r="AN40" s="651"/>
      <c r="AO40" s="652"/>
      <c r="AQ40" s="723" t="s">
        <v>345</v>
      </c>
      <c r="AR40" s="724"/>
      <c r="AS40" s="724"/>
      <c r="AT40" s="724"/>
      <c r="AU40" s="724"/>
      <c r="AV40" s="724"/>
      <c r="AW40" s="724"/>
      <c r="AX40" s="724"/>
      <c r="AY40" s="725"/>
      <c r="AZ40" s="645" t="s">
        <v>240</v>
      </c>
      <c r="BA40" s="646"/>
      <c r="BB40" s="646"/>
      <c r="BC40" s="646"/>
      <c r="BD40" s="670"/>
      <c r="BE40" s="670"/>
      <c r="BF40" s="700"/>
      <c r="BG40" s="726" t="s">
        <v>346</v>
      </c>
      <c r="BH40" s="727"/>
      <c r="BI40" s="727"/>
      <c r="BJ40" s="727"/>
      <c r="BK40" s="727"/>
      <c r="BL40" s="236"/>
      <c r="BM40" s="661" t="s">
        <v>347</v>
      </c>
      <c r="BN40" s="661"/>
      <c r="BO40" s="661"/>
      <c r="BP40" s="661"/>
      <c r="BQ40" s="661"/>
      <c r="BR40" s="661"/>
      <c r="BS40" s="661"/>
      <c r="BT40" s="661"/>
      <c r="BU40" s="662"/>
      <c r="BV40" s="645">
        <v>107</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85893</v>
      </c>
      <c r="CS40" s="646"/>
      <c r="CT40" s="646"/>
      <c r="CU40" s="646"/>
      <c r="CV40" s="646"/>
      <c r="CW40" s="646"/>
      <c r="CX40" s="646"/>
      <c r="CY40" s="647"/>
      <c r="CZ40" s="650">
        <v>1.1000000000000001</v>
      </c>
      <c r="DA40" s="682"/>
      <c r="DB40" s="682"/>
      <c r="DC40" s="684"/>
      <c r="DD40" s="654">
        <v>79293</v>
      </c>
      <c r="DE40" s="646"/>
      <c r="DF40" s="646"/>
      <c r="DG40" s="646"/>
      <c r="DH40" s="646"/>
      <c r="DI40" s="646"/>
      <c r="DJ40" s="646"/>
      <c r="DK40" s="647"/>
      <c r="DL40" s="654" t="s">
        <v>240</v>
      </c>
      <c r="DM40" s="646"/>
      <c r="DN40" s="646"/>
      <c r="DO40" s="646"/>
      <c r="DP40" s="646"/>
      <c r="DQ40" s="646"/>
      <c r="DR40" s="646"/>
      <c r="DS40" s="646"/>
      <c r="DT40" s="646"/>
      <c r="DU40" s="646"/>
      <c r="DV40" s="647"/>
      <c r="DW40" s="650" t="s">
        <v>130</v>
      </c>
      <c r="DX40" s="682"/>
      <c r="DY40" s="682"/>
      <c r="DZ40" s="682"/>
      <c r="EA40" s="682"/>
      <c r="EB40" s="682"/>
      <c r="EC40" s="683"/>
    </row>
    <row r="41" spans="2:133" ht="11.25" customHeight="1" x14ac:dyDescent="0.15">
      <c r="B41" s="642" t="s">
        <v>349</v>
      </c>
      <c r="C41" s="643"/>
      <c r="D41" s="643"/>
      <c r="E41" s="643"/>
      <c r="F41" s="643"/>
      <c r="G41" s="643"/>
      <c r="H41" s="643"/>
      <c r="I41" s="643"/>
      <c r="J41" s="643"/>
      <c r="K41" s="643"/>
      <c r="L41" s="643"/>
      <c r="M41" s="643"/>
      <c r="N41" s="643"/>
      <c r="O41" s="643"/>
      <c r="P41" s="643"/>
      <c r="Q41" s="644"/>
      <c r="R41" s="645">
        <v>165200</v>
      </c>
      <c r="S41" s="646"/>
      <c r="T41" s="646"/>
      <c r="U41" s="646"/>
      <c r="V41" s="646"/>
      <c r="W41" s="646"/>
      <c r="X41" s="646"/>
      <c r="Y41" s="647"/>
      <c r="Z41" s="648">
        <v>1.9</v>
      </c>
      <c r="AA41" s="648"/>
      <c r="AB41" s="648"/>
      <c r="AC41" s="648"/>
      <c r="AD41" s="649" t="s">
        <v>130</v>
      </c>
      <c r="AE41" s="649"/>
      <c r="AF41" s="649"/>
      <c r="AG41" s="649"/>
      <c r="AH41" s="649"/>
      <c r="AI41" s="649"/>
      <c r="AJ41" s="649"/>
      <c r="AK41" s="649"/>
      <c r="AL41" s="650" t="s">
        <v>261</v>
      </c>
      <c r="AM41" s="651"/>
      <c r="AN41" s="651"/>
      <c r="AO41" s="652"/>
      <c r="AQ41" s="723" t="s">
        <v>350</v>
      </c>
      <c r="AR41" s="724"/>
      <c r="AS41" s="724"/>
      <c r="AT41" s="724"/>
      <c r="AU41" s="724"/>
      <c r="AV41" s="724"/>
      <c r="AW41" s="724"/>
      <c r="AX41" s="724"/>
      <c r="AY41" s="725"/>
      <c r="AZ41" s="645">
        <v>103690</v>
      </c>
      <c r="BA41" s="646"/>
      <c r="BB41" s="646"/>
      <c r="BC41" s="646"/>
      <c r="BD41" s="670"/>
      <c r="BE41" s="670"/>
      <c r="BF41" s="700"/>
      <c r="BG41" s="726"/>
      <c r="BH41" s="727"/>
      <c r="BI41" s="727"/>
      <c r="BJ41" s="727"/>
      <c r="BK41" s="727"/>
      <c r="BL41" s="236"/>
      <c r="BM41" s="661" t="s">
        <v>351</v>
      </c>
      <c r="BN41" s="661"/>
      <c r="BO41" s="661"/>
      <c r="BP41" s="661"/>
      <c r="BQ41" s="661"/>
      <c r="BR41" s="661"/>
      <c r="BS41" s="661"/>
      <c r="BT41" s="661"/>
      <c r="BU41" s="662"/>
      <c r="BV41" s="645" t="s">
        <v>130</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130</v>
      </c>
      <c r="CS41" s="670"/>
      <c r="CT41" s="670"/>
      <c r="CU41" s="670"/>
      <c r="CV41" s="670"/>
      <c r="CW41" s="670"/>
      <c r="CX41" s="670"/>
      <c r="CY41" s="671"/>
      <c r="CZ41" s="650" t="s">
        <v>240</v>
      </c>
      <c r="DA41" s="682"/>
      <c r="DB41" s="682"/>
      <c r="DC41" s="684"/>
      <c r="DD41" s="654" t="s">
        <v>240</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353</v>
      </c>
      <c r="C42" s="687"/>
      <c r="D42" s="687"/>
      <c r="E42" s="687"/>
      <c r="F42" s="687"/>
      <c r="G42" s="687"/>
      <c r="H42" s="687"/>
      <c r="I42" s="687"/>
      <c r="J42" s="687"/>
      <c r="K42" s="687"/>
      <c r="L42" s="687"/>
      <c r="M42" s="687"/>
      <c r="N42" s="687"/>
      <c r="O42" s="687"/>
      <c r="P42" s="687"/>
      <c r="Q42" s="688"/>
      <c r="R42" s="730">
        <v>8532173</v>
      </c>
      <c r="S42" s="731"/>
      <c r="T42" s="731"/>
      <c r="U42" s="731"/>
      <c r="V42" s="731"/>
      <c r="W42" s="731"/>
      <c r="X42" s="731"/>
      <c r="Y42" s="739"/>
      <c r="Z42" s="740">
        <v>100</v>
      </c>
      <c r="AA42" s="740"/>
      <c r="AB42" s="740"/>
      <c r="AC42" s="740"/>
      <c r="AD42" s="741">
        <v>3750870</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325918</v>
      </c>
      <c r="BA42" s="731"/>
      <c r="BB42" s="731"/>
      <c r="BC42" s="731"/>
      <c r="BD42" s="716"/>
      <c r="BE42" s="716"/>
      <c r="BF42" s="718"/>
      <c r="BG42" s="728"/>
      <c r="BH42" s="729"/>
      <c r="BI42" s="729"/>
      <c r="BJ42" s="729"/>
      <c r="BK42" s="729"/>
      <c r="BL42" s="237"/>
      <c r="BM42" s="673" t="s">
        <v>355</v>
      </c>
      <c r="BN42" s="673"/>
      <c r="BO42" s="673"/>
      <c r="BP42" s="673"/>
      <c r="BQ42" s="673"/>
      <c r="BR42" s="673"/>
      <c r="BS42" s="673"/>
      <c r="BT42" s="673"/>
      <c r="BU42" s="674"/>
      <c r="BV42" s="730">
        <v>354</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2757348</v>
      </c>
      <c r="CS42" s="646"/>
      <c r="CT42" s="646"/>
      <c r="CU42" s="646"/>
      <c r="CV42" s="646"/>
      <c r="CW42" s="646"/>
      <c r="CX42" s="646"/>
      <c r="CY42" s="647"/>
      <c r="CZ42" s="650">
        <v>34.299999999999997</v>
      </c>
      <c r="DA42" s="651"/>
      <c r="DB42" s="651"/>
      <c r="DC42" s="663"/>
      <c r="DD42" s="654">
        <v>314448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31334</v>
      </c>
      <c r="CS43" s="670"/>
      <c r="CT43" s="670"/>
      <c r="CU43" s="670"/>
      <c r="CV43" s="670"/>
      <c r="CW43" s="670"/>
      <c r="CX43" s="670"/>
      <c r="CY43" s="671"/>
      <c r="CZ43" s="650">
        <v>0.4</v>
      </c>
      <c r="DA43" s="682"/>
      <c r="DB43" s="682"/>
      <c r="DC43" s="684"/>
      <c r="DD43" s="654">
        <v>31334</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358</v>
      </c>
      <c r="CG44" s="643"/>
      <c r="CH44" s="643"/>
      <c r="CI44" s="643"/>
      <c r="CJ44" s="643"/>
      <c r="CK44" s="643"/>
      <c r="CL44" s="643"/>
      <c r="CM44" s="643"/>
      <c r="CN44" s="643"/>
      <c r="CO44" s="643"/>
      <c r="CP44" s="643"/>
      <c r="CQ44" s="644"/>
      <c r="CR44" s="645">
        <v>2745249</v>
      </c>
      <c r="CS44" s="646"/>
      <c r="CT44" s="646"/>
      <c r="CU44" s="646"/>
      <c r="CV44" s="646"/>
      <c r="CW44" s="646"/>
      <c r="CX44" s="646"/>
      <c r="CY44" s="647"/>
      <c r="CZ44" s="650">
        <v>34.200000000000003</v>
      </c>
      <c r="DA44" s="651"/>
      <c r="DB44" s="651"/>
      <c r="DC44" s="663"/>
      <c r="DD44" s="654">
        <v>302349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232412</v>
      </c>
      <c r="CS45" s="670"/>
      <c r="CT45" s="670"/>
      <c r="CU45" s="670"/>
      <c r="CV45" s="670"/>
      <c r="CW45" s="670"/>
      <c r="CX45" s="670"/>
      <c r="CY45" s="671"/>
      <c r="CZ45" s="650">
        <v>2.9</v>
      </c>
      <c r="DA45" s="682"/>
      <c r="DB45" s="682"/>
      <c r="DC45" s="684"/>
      <c r="DD45" s="654">
        <v>72345</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2512837</v>
      </c>
      <c r="CS46" s="646"/>
      <c r="CT46" s="646"/>
      <c r="CU46" s="646"/>
      <c r="CV46" s="646"/>
      <c r="CW46" s="646"/>
      <c r="CX46" s="646"/>
      <c r="CY46" s="647"/>
      <c r="CZ46" s="650">
        <v>31.3</v>
      </c>
      <c r="DA46" s="651"/>
      <c r="DB46" s="651"/>
      <c r="DC46" s="663"/>
      <c r="DD46" s="654">
        <v>230004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12099</v>
      </c>
      <c r="CS47" s="670"/>
      <c r="CT47" s="670"/>
      <c r="CU47" s="670"/>
      <c r="CV47" s="670"/>
      <c r="CW47" s="670"/>
      <c r="CX47" s="670"/>
      <c r="CY47" s="671"/>
      <c r="CZ47" s="650">
        <v>0.2</v>
      </c>
      <c r="DA47" s="682"/>
      <c r="DB47" s="682"/>
      <c r="DC47" s="684"/>
      <c r="DD47" s="654">
        <v>12099</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130</v>
      </c>
      <c r="CS48" s="646"/>
      <c r="CT48" s="646"/>
      <c r="CU48" s="646"/>
      <c r="CV48" s="646"/>
      <c r="CW48" s="646"/>
      <c r="CX48" s="646"/>
      <c r="CY48" s="647"/>
      <c r="CZ48" s="650" t="s">
        <v>240</v>
      </c>
      <c r="DA48" s="651"/>
      <c r="DB48" s="651"/>
      <c r="DC48" s="663"/>
      <c r="DD48" s="654" t="s">
        <v>240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366</v>
      </c>
      <c r="CE49" s="687"/>
      <c r="CF49" s="687"/>
      <c r="CG49" s="687"/>
      <c r="CH49" s="687"/>
      <c r="CI49" s="687"/>
      <c r="CJ49" s="687"/>
      <c r="CK49" s="687"/>
      <c r="CL49" s="687"/>
      <c r="CM49" s="687"/>
      <c r="CN49" s="687"/>
      <c r="CO49" s="687"/>
      <c r="CP49" s="687"/>
      <c r="CQ49" s="688"/>
      <c r="CR49" s="730">
        <v>8037316</v>
      </c>
      <c r="CS49" s="716"/>
      <c r="CT49" s="716"/>
      <c r="CU49" s="716"/>
      <c r="CV49" s="716"/>
      <c r="CW49" s="716"/>
      <c r="CX49" s="716"/>
      <c r="CY49" s="747"/>
      <c r="CZ49" s="742">
        <v>100</v>
      </c>
      <c r="DA49" s="748"/>
      <c r="DB49" s="748"/>
      <c r="DC49" s="749"/>
      <c r="DD49" s="750">
        <v>4332327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Sj3qW3YaRvzeFi9jS6qXaLRDBd0rYpgOPOlVIBlLefwQZS2HqBOSHQXu+fZ0XQpoWjZ0sWEUWWph0BQoFbPwjw==" saltValue="Esrr5a50VnivWzv+qQnSX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8451</v>
      </c>
      <c r="R7" s="781"/>
      <c r="S7" s="781"/>
      <c r="T7" s="781"/>
      <c r="U7" s="781"/>
      <c r="V7" s="781">
        <v>7957</v>
      </c>
      <c r="W7" s="781"/>
      <c r="X7" s="781"/>
      <c r="Y7" s="781"/>
      <c r="Z7" s="781"/>
      <c r="AA7" s="781">
        <v>495</v>
      </c>
      <c r="AB7" s="781"/>
      <c r="AC7" s="781"/>
      <c r="AD7" s="781"/>
      <c r="AE7" s="782"/>
      <c r="AF7" s="783">
        <v>372</v>
      </c>
      <c r="AG7" s="784"/>
      <c r="AH7" s="784"/>
      <c r="AI7" s="784"/>
      <c r="AJ7" s="785"/>
      <c r="AK7" s="820">
        <v>445</v>
      </c>
      <c r="AL7" s="821"/>
      <c r="AM7" s="821"/>
      <c r="AN7" s="821"/>
      <c r="AO7" s="821"/>
      <c r="AP7" s="821">
        <v>6707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605</v>
      </c>
      <c r="BS7" s="824" t="s">
        <v>606</v>
      </c>
      <c r="BT7" s="825"/>
      <c r="BU7" s="825"/>
      <c r="BV7" s="825"/>
      <c r="BW7" s="825"/>
      <c r="BX7" s="825"/>
      <c r="BY7" s="825"/>
      <c r="BZ7" s="825"/>
      <c r="CA7" s="825"/>
      <c r="CB7" s="825"/>
      <c r="CC7" s="825"/>
      <c r="CD7" s="825"/>
      <c r="CE7" s="825"/>
      <c r="CF7" s="825"/>
      <c r="CG7" s="826"/>
      <c r="CH7" s="817">
        <v>0</v>
      </c>
      <c r="CI7" s="818"/>
      <c r="CJ7" s="818"/>
      <c r="CK7" s="818"/>
      <c r="CL7" s="819"/>
      <c r="CM7" s="817">
        <v>27</v>
      </c>
      <c r="CN7" s="818"/>
      <c r="CO7" s="818"/>
      <c r="CP7" s="818"/>
      <c r="CQ7" s="819"/>
      <c r="CR7" s="817">
        <v>5</v>
      </c>
      <c r="CS7" s="818"/>
      <c r="CT7" s="818"/>
      <c r="CU7" s="818"/>
      <c r="CV7" s="819"/>
      <c r="CW7" s="817" t="s">
        <v>604</v>
      </c>
      <c r="CX7" s="818"/>
      <c r="CY7" s="818"/>
      <c r="CZ7" s="818"/>
      <c r="DA7" s="819"/>
      <c r="DB7" s="817" t="s">
        <v>604</v>
      </c>
      <c r="DC7" s="818"/>
      <c r="DD7" s="818"/>
      <c r="DE7" s="818"/>
      <c r="DF7" s="819"/>
      <c r="DG7" s="817">
        <v>211</v>
      </c>
      <c r="DH7" s="818"/>
      <c r="DI7" s="818"/>
      <c r="DJ7" s="818"/>
      <c r="DK7" s="819"/>
      <c r="DL7" s="817" t="s">
        <v>604</v>
      </c>
      <c r="DM7" s="818"/>
      <c r="DN7" s="818"/>
      <c r="DO7" s="818"/>
      <c r="DP7" s="819"/>
      <c r="DQ7" s="817" t="s">
        <v>604</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83</v>
      </c>
      <c r="R8" s="805"/>
      <c r="S8" s="805"/>
      <c r="T8" s="805"/>
      <c r="U8" s="805"/>
      <c r="V8" s="805">
        <v>83</v>
      </c>
      <c r="W8" s="805"/>
      <c r="X8" s="805"/>
      <c r="Y8" s="805"/>
      <c r="Z8" s="805"/>
      <c r="AA8" s="805">
        <v>0</v>
      </c>
      <c r="AB8" s="805"/>
      <c r="AC8" s="805"/>
      <c r="AD8" s="805"/>
      <c r="AE8" s="806"/>
      <c r="AF8" s="807">
        <v>0</v>
      </c>
      <c r="AG8" s="808"/>
      <c r="AH8" s="808"/>
      <c r="AI8" s="808"/>
      <c r="AJ8" s="809"/>
      <c r="AK8" s="810">
        <v>1</v>
      </c>
      <c r="AL8" s="811"/>
      <c r="AM8" s="811"/>
      <c r="AN8" s="811"/>
      <c r="AO8" s="811"/>
      <c r="AP8" s="811" t="s">
        <v>585</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8532</v>
      </c>
      <c r="R23" s="840"/>
      <c r="S23" s="840"/>
      <c r="T23" s="840"/>
      <c r="U23" s="840"/>
      <c r="V23" s="840">
        <v>8037</v>
      </c>
      <c r="W23" s="840"/>
      <c r="X23" s="840"/>
      <c r="Y23" s="840"/>
      <c r="Z23" s="840"/>
      <c r="AA23" s="840">
        <v>495</v>
      </c>
      <c r="AB23" s="840"/>
      <c r="AC23" s="840"/>
      <c r="AD23" s="840"/>
      <c r="AE23" s="841"/>
      <c r="AF23" s="842">
        <v>372</v>
      </c>
      <c r="AG23" s="840"/>
      <c r="AH23" s="840"/>
      <c r="AI23" s="840"/>
      <c r="AJ23" s="843"/>
      <c r="AK23" s="844"/>
      <c r="AL23" s="845"/>
      <c r="AM23" s="845"/>
      <c r="AN23" s="845"/>
      <c r="AO23" s="845"/>
      <c r="AP23" s="840">
        <v>6707</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405</v>
      </c>
      <c r="C28" s="778"/>
      <c r="D28" s="778"/>
      <c r="E28" s="778"/>
      <c r="F28" s="778"/>
      <c r="G28" s="778"/>
      <c r="H28" s="778"/>
      <c r="I28" s="778"/>
      <c r="J28" s="778"/>
      <c r="K28" s="778"/>
      <c r="L28" s="778"/>
      <c r="M28" s="778"/>
      <c r="N28" s="778"/>
      <c r="O28" s="778"/>
      <c r="P28" s="779"/>
      <c r="Q28" s="868">
        <v>1635</v>
      </c>
      <c r="R28" s="869"/>
      <c r="S28" s="869"/>
      <c r="T28" s="869"/>
      <c r="U28" s="869"/>
      <c r="V28" s="869">
        <v>1569</v>
      </c>
      <c r="W28" s="869"/>
      <c r="X28" s="869"/>
      <c r="Y28" s="869"/>
      <c r="Z28" s="869"/>
      <c r="AA28" s="869">
        <v>66</v>
      </c>
      <c r="AB28" s="869"/>
      <c r="AC28" s="869"/>
      <c r="AD28" s="869"/>
      <c r="AE28" s="870"/>
      <c r="AF28" s="871">
        <v>66</v>
      </c>
      <c r="AG28" s="869"/>
      <c r="AH28" s="869"/>
      <c r="AI28" s="869"/>
      <c r="AJ28" s="872"/>
      <c r="AK28" s="873">
        <v>104</v>
      </c>
      <c r="AL28" s="864"/>
      <c r="AM28" s="864"/>
      <c r="AN28" s="864"/>
      <c r="AO28" s="864"/>
      <c r="AP28" s="864" t="s">
        <v>586</v>
      </c>
      <c r="AQ28" s="864"/>
      <c r="AR28" s="864"/>
      <c r="AS28" s="864"/>
      <c r="AT28" s="864"/>
      <c r="AU28" s="864" t="s">
        <v>586</v>
      </c>
      <c r="AV28" s="864"/>
      <c r="AW28" s="864"/>
      <c r="AX28" s="864"/>
      <c r="AY28" s="864"/>
      <c r="AZ28" s="865" t="s">
        <v>586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406</v>
      </c>
      <c r="C29" s="802"/>
      <c r="D29" s="802"/>
      <c r="E29" s="802"/>
      <c r="F29" s="802"/>
      <c r="G29" s="802"/>
      <c r="H29" s="802"/>
      <c r="I29" s="802"/>
      <c r="J29" s="802"/>
      <c r="K29" s="802"/>
      <c r="L29" s="802"/>
      <c r="M29" s="802"/>
      <c r="N29" s="802"/>
      <c r="O29" s="802"/>
      <c r="P29" s="803"/>
      <c r="Q29" s="804">
        <v>1202</v>
      </c>
      <c r="R29" s="805"/>
      <c r="S29" s="805"/>
      <c r="T29" s="805"/>
      <c r="U29" s="805"/>
      <c r="V29" s="805">
        <v>1165</v>
      </c>
      <c r="W29" s="805"/>
      <c r="X29" s="805"/>
      <c r="Y29" s="805"/>
      <c r="Z29" s="805"/>
      <c r="AA29" s="805">
        <v>37</v>
      </c>
      <c r="AB29" s="805"/>
      <c r="AC29" s="805"/>
      <c r="AD29" s="805"/>
      <c r="AE29" s="806"/>
      <c r="AF29" s="807">
        <v>37</v>
      </c>
      <c r="AG29" s="808"/>
      <c r="AH29" s="808"/>
      <c r="AI29" s="808"/>
      <c r="AJ29" s="809"/>
      <c r="AK29" s="876">
        <v>167</v>
      </c>
      <c r="AL29" s="877"/>
      <c r="AM29" s="877"/>
      <c r="AN29" s="877"/>
      <c r="AO29" s="877"/>
      <c r="AP29" s="877" t="s">
        <v>586</v>
      </c>
      <c r="AQ29" s="877"/>
      <c r="AR29" s="877"/>
      <c r="AS29" s="877"/>
      <c r="AT29" s="877"/>
      <c r="AU29" s="877" t="s">
        <v>586</v>
      </c>
      <c r="AV29" s="877"/>
      <c r="AW29" s="877"/>
      <c r="AX29" s="877"/>
      <c r="AY29" s="877"/>
      <c r="AZ29" s="878" t="s">
        <v>586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220</v>
      </c>
      <c r="R30" s="805"/>
      <c r="S30" s="805"/>
      <c r="T30" s="805"/>
      <c r="U30" s="805"/>
      <c r="V30" s="805">
        <v>211</v>
      </c>
      <c r="W30" s="805"/>
      <c r="X30" s="805"/>
      <c r="Y30" s="805"/>
      <c r="Z30" s="805"/>
      <c r="AA30" s="805">
        <v>9</v>
      </c>
      <c r="AB30" s="805"/>
      <c r="AC30" s="805"/>
      <c r="AD30" s="805"/>
      <c r="AE30" s="806"/>
      <c r="AF30" s="807">
        <v>9</v>
      </c>
      <c r="AG30" s="808"/>
      <c r="AH30" s="808"/>
      <c r="AI30" s="808"/>
      <c r="AJ30" s="809"/>
      <c r="AK30" s="876">
        <v>26</v>
      </c>
      <c r="AL30" s="877"/>
      <c r="AM30" s="877"/>
      <c r="AN30" s="877"/>
      <c r="AO30" s="877"/>
      <c r="AP30" s="877" t="s">
        <v>586</v>
      </c>
      <c r="AQ30" s="877"/>
      <c r="AR30" s="877"/>
      <c r="AS30" s="877"/>
      <c r="AT30" s="877"/>
      <c r="AU30" s="877" t="s">
        <v>586</v>
      </c>
      <c r="AV30" s="877"/>
      <c r="AW30" s="877"/>
      <c r="AX30" s="877"/>
      <c r="AY30" s="877"/>
      <c r="AZ30" s="878" t="s">
        <v>586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236</v>
      </c>
      <c r="R31" s="805"/>
      <c r="S31" s="805"/>
      <c r="T31" s="805"/>
      <c r="U31" s="805"/>
      <c r="V31" s="805">
        <v>201</v>
      </c>
      <c r="W31" s="805"/>
      <c r="X31" s="805"/>
      <c r="Y31" s="805"/>
      <c r="Z31" s="805"/>
      <c r="AA31" s="805">
        <v>35</v>
      </c>
      <c r="AB31" s="805"/>
      <c r="AC31" s="805"/>
      <c r="AD31" s="805"/>
      <c r="AE31" s="806"/>
      <c r="AF31" s="807">
        <v>533</v>
      </c>
      <c r="AG31" s="808"/>
      <c r="AH31" s="808"/>
      <c r="AI31" s="808"/>
      <c r="AJ31" s="809"/>
      <c r="AK31" s="876">
        <v>12</v>
      </c>
      <c r="AL31" s="877"/>
      <c r="AM31" s="877"/>
      <c r="AN31" s="877"/>
      <c r="AO31" s="877"/>
      <c r="AP31" s="877">
        <v>1048</v>
      </c>
      <c r="AQ31" s="877"/>
      <c r="AR31" s="877"/>
      <c r="AS31" s="877"/>
      <c r="AT31" s="877"/>
      <c r="AU31" s="877">
        <v>67</v>
      </c>
      <c r="AV31" s="877"/>
      <c r="AW31" s="877"/>
      <c r="AX31" s="877"/>
      <c r="AY31" s="877"/>
      <c r="AZ31" s="878" t="s">
        <v>586</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480</v>
      </c>
      <c r="R32" s="805"/>
      <c r="S32" s="805"/>
      <c r="T32" s="805"/>
      <c r="U32" s="805"/>
      <c r="V32" s="805">
        <v>458</v>
      </c>
      <c r="W32" s="805"/>
      <c r="X32" s="805"/>
      <c r="Y32" s="805"/>
      <c r="Z32" s="805"/>
      <c r="AA32" s="805">
        <v>21</v>
      </c>
      <c r="AB32" s="805"/>
      <c r="AC32" s="805"/>
      <c r="AD32" s="805"/>
      <c r="AE32" s="806"/>
      <c r="AF32" s="807">
        <v>38</v>
      </c>
      <c r="AG32" s="808"/>
      <c r="AH32" s="808"/>
      <c r="AI32" s="808"/>
      <c r="AJ32" s="809"/>
      <c r="AK32" s="876">
        <v>215</v>
      </c>
      <c r="AL32" s="877"/>
      <c r="AM32" s="877"/>
      <c r="AN32" s="877"/>
      <c r="AO32" s="877"/>
      <c r="AP32" s="877">
        <v>2174</v>
      </c>
      <c r="AQ32" s="877"/>
      <c r="AR32" s="877"/>
      <c r="AS32" s="877"/>
      <c r="AT32" s="877"/>
      <c r="AU32" s="877">
        <v>1174</v>
      </c>
      <c r="AV32" s="877"/>
      <c r="AW32" s="877"/>
      <c r="AX32" s="877"/>
      <c r="AY32" s="877"/>
      <c r="AZ32" s="878" t="s">
        <v>586</v>
      </c>
      <c r="BA32" s="878"/>
      <c r="BB32" s="878"/>
      <c r="BC32" s="878"/>
      <c r="BD32" s="878"/>
      <c r="BE32" s="874" t="s">
        <v>411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683</v>
      </c>
      <c r="AG63" s="888"/>
      <c r="AH63" s="888"/>
      <c r="AI63" s="888"/>
      <c r="AJ63" s="889"/>
      <c r="AK63" s="890"/>
      <c r="AL63" s="885"/>
      <c r="AM63" s="885"/>
      <c r="AN63" s="885"/>
      <c r="AO63" s="885"/>
      <c r="AP63" s="888">
        <v>3222</v>
      </c>
      <c r="AQ63" s="888"/>
      <c r="AR63" s="888"/>
      <c r="AS63" s="888"/>
      <c r="AT63" s="888"/>
      <c r="AU63" s="888">
        <v>1241</v>
      </c>
      <c r="AV63" s="888"/>
      <c r="AW63" s="888"/>
      <c r="AX63" s="888"/>
      <c r="AY63" s="888"/>
      <c r="AZ63" s="892"/>
      <c r="BA63" s="892"/>
      <c r="BB63" s="892"/>
      <c r="BC63" s="892"/>
      <c r="BD63" s="892"/>
      <c r="BE63" s="893"/>
      <c r="BF63" s="893"/>
      <c r="BG63" s="893"/>
      <c r="BH63" s="893"/>
      <c r="BI63" s="894"/>
      <c r="BJ63" s="895" t="s">
        <v>130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417</v>
      </c>
      <c r="W66" s="764"/>
      <c r="X66" s="764"/>
      <c r="Y66" s="764"/>
      <c r="Z66" s="765"/>
      <c r="AA66" s="763" t="s">
        <v>418</v>
      </c>
      <c r="AB66" s="764"/>
      <c r="AC66" s="764"/>
      <c r="AD66" s="764"/>
      <c r="AE66" s="765"/>
      <c r="AF66" s="898" t="s">
        <v>419</v>
      </c>
      <c r="AG66" s="859"/>
      <c r="AH66" s="859"/>
      <c r="AI66" s="859"/>
      <c r="AJ66" s="899"/>
      <c r="AK66" s="763" t="s">
        <v>401</v>
      </c>
      <c r="AL66" s="787"/>
      <c r="AM66" s="787"/>
      <c r="AN66" s="787"/>
      <c r="AO66" s="788"/>
      <c r="AP66" s="763" t="s">
        <v>420</v>
      </c>
      <c r="AQ66" s="764"/>
      <c r="AR66" s="764"/>
      <c r="AS66" s="764"/>
      <c r="AT66" s="765"/>
      <c r="AU66" s="763" t="s">
        <v>421</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211</v>
      </c>
      <c r="R68" s="912"/>
      <c r="S68" s="912"/>
      <c r="T68" s="912"/>
      <c r="U68" s="912"/>
      <c r="V68" s="912">
        <v>198</v>
      </c>
      <c r="W68" s="912"/>
      <c r="X68" s="912"/>
      <c r="Y68" s="912"/>
      <c r="Z68" s="912"/>
      <c r="AA68" s="912">
        <v>13</v>
      </c>
      <c r="AB68" s="912"/>
      <c r="AC68" s="912"/>
      <c r="AD68" s="912"/>
      <c r="AE68" s="912"/>
      <c r="AF68" s="912">
        <v>13</v>
      </c>
      <c r="AG68" s="912"/>
      <c r="AH68" s="912"/>
      <c r="AI68" s="912"/>
      <c r="AJ68" s="912"/>
      <c r="AK68" s="912" t="s">
        <v>604</v>
      </c>
      <c r="AL68" s="912"/>
      <c r="AM68" s="912"/>
      <c r="AN68" s="912"/>
      <c r="AO68" s="912"/>
      <c r="AP68" s="912" t="s">
        <v>604</v>
      </c>
      <c r="AQ68" s="912"/>
      <c r="AR68" s="912"/>
      <c r="AS68" s="912"/>
      <c r="AT68" s="912"/>
      <c r="AU68" s="912" t="s">
        <v>604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317</v>
      </c>
      <c r="R69" s="877"/>
      <c r="S69" s="877"/>
      <c r="T69" s="877"/>
      <c r="U69" s="877"/>
      <c r="V69" s="877">
        <v>306</v>
      </c>
      <c r="W69" s="877"/>
      <c r="X69" s="877"/>
      <c r="Y69" s="877"/>
      <c r="Z69" s="877"/>
      <c r="AA69" s="877">
        <v>11</v>
      </c>
      <c r="AB69" s="877"/>
      <c r="AC69" s="877"/>
      <c r="AD69" s="877"/>
      <c r="AE69" s="877"/>
      <c r="AF69" s="877">
        <v>11</v>
      </c>
      <c r="AG69" s="877"/>
      <c r="AH69" s="877"/>
      <c r="AI69" s="877"/>
      <c r="AJ69" s="877"/>
      <c r="AK69" s="877" t="s">
        <v>604</v>
      </c>
      <c r="AL69" s="877"/>
      <c r="AM69" s="877"/>
      <c r="AN69" s="877"/>
      <c r="AO69" s="877"/>
      <c r="AP69" s="877">
        <v>117</v>
      </c>
      <c r="AQ69" s="877"/>
      <c r="AR69" s="877"/>
      <c r="AS69" s="877"/>
      <c r="AT69" s="877"/>
      <c r="AU69" s="877">
        <v>58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60</v>
      </c>
      <c r="R70" s="877"/>
      <c r="S70" s="877"/>
      <c r="T70" s="877"/>
      <c r="U70" s="877"/>
      <c r="V70" s="877">
        <v>19</v>
      </c>
      <c r="W70" s="877"/>
      <c r="X70" s="877"/>
      <c r="Y70" s="877"/>
      <c r="Z70" s="877"/>
      <c r="AA70" s="877">
        <v>42</v>
      </c>
      <c r="AB70" s="877"/>
      <c r="AC70" s="877"/>
      <c r="AD70" s="877"/>
      <c r="AE70" s="877"/>
      <c r="AF70" s="877">
        <v>42</v>
      </c>
      <c r="AG70" s="877"/>
      <c r="AH70" s="877"/>
      <c r="AI70" s="877"/>
      <c r="AJ70" s="877"/>
      <c r="AK70" s="877" t="s">
        <v>604</v>
      </c>
      <c r="AL70" s="877"/>
      <c r="AM70" s="877"/>
      <c r="AN70" s="877"/>
      <c r="AO70" s="877"/>
      <c r="AP70" s="877" t="s">
        <v>604</v>
      </c>
      <c r="AQ70" s="877"/>
      <c r="AR70" s="877"/>
      <c r="AS70" s="877"/>
      <c r="AT70" s="877"/>
      <c r="AU70" s="877" t="s">
        <v>604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71</v>
      </c>
      <c r="R71" s="877"/>
      <c r="S71" s="877"/>
      <c r="T71" s="877"/>
      <c r="U71" s="877"/>
      <c r="V71" s="877">
        <v>22</v>
      </c>
      <c r="W71" s="877"/>
      <c r="X71" s="877"/>
      <c r="Y71" s="877"/>
      <c r="Z71" s="877"/>
      <c r="AA71" s="877">
        <v>49</v>
      </c>
      <c r="AB71" s="877"/>
      <c r="AC71" s="877"/>
      <c r="AD71" s="877"/>
      <c r="AE71" s="877"/>
      <c r="AF71" s="877">
        <v>49</v>
      </c>
      <c r="AG71" s="877"/>
      <c r="AH71" s="877"/>
      <c r="AI71" s="877"/>
      <c r="AJ71" s="877"/>
      <c r="AK71" s="877" t="s">
        <v>604</v>
      </c>
      <c r="AL71" s="877"/>
      <c r="AM71" s="877"/>
      <c r="AN71" s="877"/>
      <c r="AO71" s="877"/>
      <c r="AP71" s="877" t="s">
        <v>604</v>
      </c>
      <c r="AQ71" s="877"/>
      <c r="AR71" s="877"/>
      <c r="AS71" s="877"/>
      <c r="AT71" s="877"/>
      <c r="AU71" s="877" t="s">
        <v>604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v>4</v>
      </c>
      <c r="R72" s="877"/>
      <c r="S72" s="877"/>
      <c r="T72" s="877"/>
      <c r="U72" s="877"/>
      <c r="V72" s="877">
        <v>1</v>
      </c>
      <c r="W72" s="877"/>
      <c r="X72" s="877"/>
      <c r="Y72" s="877"/>
      <c r="Z72" s="877"/>
      <c r="AA72" s="877">
        <v>2</v>
      </c>
      <c r="AB72" s="877"/>
      <c r="AC72" s="877"/>
      <c r="AD72" s="877"/>
      <c r="AE72" s="877"/>
      <c r="AF72" s="877">
        <v>2</v>
      </c>
      <c r="AG72" s="877"/>
      <c r="AH72" s="877"/>
      <c r="AI72" s="877"/>
      <c r="AJ72" s="877"/>
      <c r="AK72" s="877" t="s">
        <v>604</v>
      </c>
      <c r="AL72" s="877"/>
      <c r="AM72" s="877"/>
      <c r="AN72" s="877"/>
      <c r="AO72" s="877"/>
      <c r="AP72" s="877" t="s">
        <v>604</v>
      </c>
      <c r="AQ72" s="877"/>
      <c r="AR72" s="877"/>
      <c r="AS72" s="877"/>
      <c r="AT72" s="877"/>
      <c r="AU72" s="877" t="s">
        <v>604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v>11</v>
      </c>
      <c r="R73" s="877"/>
      <c r="S73" s="877"/>
      <c r="T73" s="877"/>
      <c r="U73" s="877"/>
      <c r="V73" s="877">
        <v>1</v>
      </c>
      <c r="W73" s="877"/>
      <c r="X73" s="877"/>
      <c r="Y73" s="877"/>
      <c r="Z73" s="877"/>
      <c r="AA73" s="877">
        <v>10</v>
      </c>
      <c r="AB73" s="877"/>
      <c r="AC73" s="877"/>
      <c r="AD73" s="877"/>
      <c r="AE73" s="877"/>
      <c r="AF73" s="877">
        <v>10</v>
      </c>
      <c r="AG73" s="877"/>
      <c r="AH73" s="877"/>
      <c r="AI73" s="877"/>
      <c r="AJ73" s="877"/>
      <c r="AK73" s="877" t="s">
        <v>604</v>
      </c>
      <c r="AL73" s="877"/>
      <c r="AM73" s="877"/>
      <c r="AN73" s="877"/>
      <c r="AO73" s="877"/>
      <c r="AP73" s="877" t="s">
        <v>604</v>
      </c>
      <c r="AQ73" s="877"/>
      <c r="AR73" s="877"/>
      <c r="AS73" s="877"/>
      <c r="AT73" s="877"/>
      <c r="AU73" s="877" t="s">
        <v>604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598</v>
      </c>
      <c r="C74" s="920"/>
      <c r="D74" s="920"/>
      <c r="E74" s="920"/>
      <c r="F74" s="920"/>
      <c r="G74" s="920"/>
      <c r="H74" s="920"/>
      <c r="I74" s="920"/>
      <c r="J74" s="920"/>
      <c r="K74" s="920"/>
      <c r="L74" s="920"/>
      <c r="M74" s="920"/>
      <c r="N74" s="920"/>
      <c r="O74" s="920"/>
      <c r="P74" s="921"/>
      <c r="Q74" s="922">
        <v>15</v>
      </c>
      <c r="R74" s="877"/>
      <c r="S74" s="877"/>
      <c r="T74" s="877"/>
      <c r="U74" s="877"/>
      <c r="V74" s="877">
        <v>11</v>
      </c>
      <c r="W74" s="877"/>
      <c r="X74" s="877"/>
      <c r="Y74" s="877"/>
      <c r="Z74" s="877"/>
      <c r="AA74" s="877">
        <v>4</v>
      </c>
      <c r="AB74" s="877"/>
      <c r="AC74" s="877"/>
      <c r="AD74" s="877"/>
      <c r="AE74" s="877"/>
      <c r="AF74" s="877">
        <v>4</v>
      </c>
      <c r="AG74" s="877"/>
      <c r="AH74" s="877"/>
      <c r="AI74" s="877"/>
      <c r="AJ74" s="877"/>
      <c r="AK74" s="877" t="s">
        <v>604</v>
      </c>
      <c r="AL74" s="877"/>
      <c r="AM74" s="877"/>
      <c r="AN74" s="877"/>
      <c r="AO74" s="877"/>
      <c r="AP74" s="877" t="s">
        <v>604</v>
      </c>
      <c r="AQ74" s="877"/>
      <c r="AR74" s="877"/>
      <c r="AS74" s="877"/>
      <c r="AT74" s="877"/>
      <c r="AU74" s="877" t="s">
        <v>604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599</v>
      </c>
      <c r="C75" s="920"/>
      <c r="D75" s="920"/>
      <c r="E75" s="920"/>
      <c r="F75" s="920"/>
      <c r="G75" s="920"/>
      <c r="H75" s="920"/>
      <c r="I75" s="920"/>
      <c r="J75" s="920"/>
      <c r="K75" s="920"/>
      <c r="L75" s="920"/>
      <c r="M75" s="920"/>
      <c r="N75" s="920"/>
      <c r="O75" s="920"/>
      <c r="P75" s="921"/>
      <c r="Q75" s="925">
        <v>39</v>
      </c>
      <c r="R75" s="926"/>
      <c r="S75" s="926"/>
      <c r="T75" s="926"/>
      <c r="U75" s="876"/>
      <c r="V75" s="927">
        <v>3</v>
      </c>
      <c r="W75" s="926"/>
      <c r="X75" s="926"/>
      <c r="Y75" s="926"/>
      <c r="Z75" s="876"/>
      <c r="AA75" s="927">
        <v>37</v>
      </c>
      <c r="AB75" s="926"/>
      <c r="AC75" s="926"/>
      <c r="AD75" s="926"/>
      <c r="AE75" s="876"/>
      <c r="AF75" s="927">
        <v>37</v>
      </c>
      <c r="AG75" s="926"/>
      <c r="AH75" s="926"/>
      <c r="AI75" s="926"/>
      <c r="AJ75" s="876"/>
      <c r="AK75" s="927" t="s">
        <v>604</v>
      </c>
      <c r="AL75" s="926"/>
      <c r="AM75" s="926"/>
      <c r="AN75" s="926"/>
      <c r="AO75" s="876"/>
      <c r="AP75" s="927" t="s">
        <v>604</v>
      </c>
      <c r="AQ75" s="926"/>
      <c r="AR75" s="926"/>
      <c r="AS75" s="926"/>
      <c r="AT75" s="876"/>
      <c r="AU75" s="927" t="s">
        <v>604</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600</v>
      </c>
      <c r="C76" s="920"/>
      <c r="D76" s="920"/>
      <c r="E76" s="920"/>
      <c r="F76" s="920"/>
      <c r="G76" s="920"/>
      <c r="H76" s="920"/>
      <c r="I76" s="920"/>
      <c r="J76" s="920"/>
      <c r="K76" s="920"/>
      <c r="L76" s="920"/>
      <c r="M76" s="920"/>
      <c r="N76" s="920"/>
      <c r="O76" s="920"/>
      <c r="P76" s="921"/>
      <c r="Q76" s="925">
        <v>3463</v>
      </c>
      <c r="R76" s="926"/>
      <c r="S76" s="926"/>
      <c r="T76" s="926"/>
      <c r="U76" s="876"/>
      <c r="V76" s="927">
        <v>3147</v>
      </c>
      <c r="W76" s="926"/>
      <c r="X76" s="926"/>
      <c r="Y76" s="926"/>
      <c r="Z76" s="876"/>
      <c r="AA76" s="927">
        <v>316</v>
      </c>
      <c r="AB76" s="926"/>
      <c r="AC76" s="926"/>
      <c r="AD76" s="926"/>
      <c r="AE76" s="876"/>
      <c r="AF76" s="927">
        <v>316</v>
      </c>
      <c r="AG76" s="926"/>
      <c r="AH76" s="926"/>
      <c r="AI76" s="926"/>
      <c r="AJ76" s="876"/>
      <c r="AK76" s="927" t="s">
        <v>604</v>
      </c>
      <c r="AL76" s="926"/>
      <c r="AM76" s="926"/>
      <c r="AN76" s="926"/>
      <c r="AO76" s="876"/>
      <c r="AP76" s="927" t="s">
        <v>604</v>
      </c>
      <c r="AQ76" s="926"/>
      <c r="AR76" s="926"/>
      <c r="AS76" s="926"/>
      <c r="AT76" s="876"/>
      <c r="AU76" s="927" t="s">
        <v>604</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601</v>
      </c>
      <c r="C77" s="920"/>
      <c r="D77" s="920"/>
      <c r="E77" s="920"/>
      <c r="F77" s="920"/>
      <c r="G77" s="920"/>
      <c r="H77" s="920"/>
      <c r="I77" s="920"/>
      <c r="J77" s="920"/>
      <c r="K77" s="920"/>
      <c r="L77" s="920"/>
      <c r="M77" s="920"/>
      <c r="N77" s="920"/>
      <c r="O77" s="920"/>
      <c r="P77" s="921"/>
      <c r="Q77" s="925">
        <v>4886</v>
      </c>
      <c r="R77" s="926"/>
      <c r="S77" s="926"/>
      <c r="T77" s="926"/>
      <c r="U77" s="876"/>
      <c r="V77" s="927">
        <v>3849</v>
      </c>
      <c r="W77" s="926"/>
      <c r="X77" s="926"/>
      <c r="Y77" s="926"/>
      <c r="Z77" s="876"/>
      <c r="AA77" s="927">
        <v>1038</v>
      </c>
      <c r="AB77" s="926"/>
      <c r="AC77" s="926"/>
      <c r="AD77" s="926"/>
      <c r="AE77" s="876"/>
      <c r="AF77" s="927">
        <v>1038</v>
      </c>
      <c r="AG77" s="926"/>
      <c r="AH77" s="926"/>
      <c r="AI77" s="926"/>
      <c r="AJ77" s="876"/>
      <c r="AK77" s="927" t="s">
        <v>604</v>
      </c>
      <c r="AL77" s="926"/>
      <c r="AM77" s="926"/>
      <c r="AN77" s="926"/>
      <c r="AO77" s="876"/>
      <c r="AP77" s="927" t="s">
        <v>604</v>
      </c>
      <c r="AQ77" s="926"/>
      <c r="AR77" s="926"/>
      <c r="AS77" s="926"/>
      <c r="AT77" s="876"/>
      <c r="AU77" s="927" t="s">
        <v>604</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602</v>
      </c>
      <c r="C78" s="920"/>
      <c r="D78" s="920"/>
      <c r="E78" s="920"/>
      <c r="F78" s="920"/>
      <c r="G78" s="920"/>
      <c r="H78" s="920"/>
      <c r="I78" s="920"/>
      <c r="J78" s="920"/>
      <c r="K78" s="920"/>
      <c r="L78" s="920"/>
      <c r="M78" s="920"/>
      <c r="N78" s="920"/>
      <c r="O78" s="920"/>
      <c r="P78" s="921"/>
      <c r="Q78" s="922">
        <v>943518</v>
      </c>
      <c r="R78" s="877"/>
      <c r="S78" s="877"/>
      <c r="T78" s="877"/>
      <c r="U78" s="877"/>
      <c r="V78" s="877">
        <v>933423</v>
      </c>
      <c r="W78" s="877"/>
      <c r="X78" s="877"/>
      <c r="Y78" s="877"/>
      <c r="Z78" s="877"/>
      <c r="AA78" s="877">
        <v>10095</v>
      </c>
      <c r="AB78" s="877"/>
      <c r="AC78" s="877"/>
      <c r="AD78" s="877"/>
      <c r="AE78" s="877"/>
      <c r="AF78" s="877">
        <v>10095</v>
      </c>
      <c r="AG78" s="877"/>
      <c r="AH78" s="877"/>
      <c r="AI78" s="877"/>
      <c r="AJ78" s="877"/>
      <c r="AK78" s="877">
        <v>4560</v>
      </c>
      <c r="AL78" s="877"/>
      <c r="AM78" s="877"/>
      <c r="AN78" s="877"/>
      <c r="AO78" s="877"/>
      <c r="AP78" s="877" t="s">
        <v>604</v>
      </c>
      <c r="AQ78" s="877"/>
      <c r="AR78" s="877"/>
      <c r="AS78" s="877"/>
      <c r="AT78" s="877"/>
      <c r="AU78" s="877" t="s">
        <v>604</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603</v>
      </c>
      <c r="C79" s="920"/>
      <c r="D79" s="920"/>
      <c r="E79" s="920"/>
      <c r="F79" s="920"/>
      <c r="G79" s="920"/>
      <c r="H79" s="920"/>
      <c r="I79" s="920"/>
      <c r="J79" s="920"/>
      <c r="K79" s="920"/>
      <c r="L79" s="920"/>
      <c r="M79" s="920"/>
      <c r="N79" s="920"/>
      <c r="O79" s="920"/>
      <c r="P79" s="921"/>
      <c r="Q79" s="922">
        <v>984</v>
      </c>
      <c r="R79" s="877"/>
      <c r="S79" s="877"/>
      <c r="T79" s="877"/>
      <c r="U79" s="877"/>
      <c r="V79" s="877">
        <v>932</v>
      </c>
      <c r="W79" s="877"/>
      <c r="X79" s="877"/>
      <c r="Y79" s="877"/>
      <c r="Z79" s="877"/>
      <c r="AA79" s="877">
        <v>52</v>
      </c>
      <c r="AB79" s="877"/>
      <c r="AC79" s="877"/>
      <c r="AD79" s="877"/>
      <c r="AE79" s="877"/>
      <c r="AF79" s="877">
        <v>52</v>
      </c>
      <c r="AG79" s="877"/>
      <c r="AH79" s="877"/>
      <c r="AI79" s="877"/>
      <c r="AJ79" s="877"/>
      <c r="AK79" s="877" t="s">
        <v>604</v>
      </c>
      <c r="AL79" s="877"/>
      <c r="AM79" s="877"/>
      <c r="AN79" s="877"/>
      <c r="AO79" s="877"/>
      <c r="AP79" s="877" t="s">
        <v>604</v>
      </c>
      <c r="AQ79" s="877"/>
      <c r="AR79" s="877"/>
      <c r="AS79" s="877"/>
      <c r="AT79" s="877"/>
      <c r="AU79" s="877" t="s">
        <v>604</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11669</v>
      </c>
      <c r="AG88" s="888"/>
      <c r="AH88" s="888"/>
      <c r="AI88" s="888"/>
      <c r="AJ88" s="888"/>
      <c r="AK88" s="885"/>
      <c r="AL88" s="885"/>
      <c r="AM88" s="885"/>
      <c r="AN88" s="885"/>
      <c r="AO88" s="885"/>
      <c r="AP88" s="888">
        <v>117</v>
      </c>
      <c r="AQ88" s="888"/>
      <c r="AR88" s="888"/>
      <c r="AS88" s="888"/>
      <c r="AT88" s="888"/>
      <c r="AU88" s="888">
        <v>58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t="s">
        <v>604</v>
      </c>
      <c r="CX102" s="896"/>
      <c r="CY102" s="896"/>
      <c r="CZ102" s="896"/>
      <c r="DA102" s="939"/>
      <c r="DB102" s="938" t="s">
        <v>604</v>
      </c>
      <c r="DC102" s="896"/>
      <c r="DD102" s="896"/>
      <c r="DE102" s="896"/>
      <c r="DF102" s="939"/>
      <c r="DG102" s="938">
        <v>211</v>
      </c>
      <c r="DH102" s="896"/>
      <c r="DI102" s="896"/>
      <c r="DJ102" s="896"/>
      <c r="DK102" s="939"/>
      <c r="DL102" s="938" t="s">
        <v>604</v>
      </c>
      <c r="DM102" s="896"/>
      <c r="DN102" s="896"/>
      <c r="DO102" s="896"/>
      <c r="DP102" s="939"/>
      <c r="DQ102" s="938" t="s">
        <v>604</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309</v>
      </c>
      <c r="AG109" s="941"/>
      <c r="AH109" s="941"/>
      <c r="AI109" s="941"/>
      <c r="AJ109" s="942"/>
      <c r="AK109" s="940" t="s">
        <v>308</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309</v>
      </c>
      <c r="BW109" s="941"/>
      <c r="BX109" s="941"/>
      <c r="BY109" s="941"/>
      <c r="BZ109" s="942"/>
      <c r="CA109" s="940" t="s">
        <v>308</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309</v>
      </c>
      <c r="DM109" s="941"/>
      <c r="DN109" s="941"/>
      <c r="DO109" s="941"/>
      <c r="DP109" s="942"/>
      <c r="DQ109" s="940" t="s">
        <v>308</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434606</v>
      </c>
      <c r="AB110" s="948"/>
      <c r="AC110" s="948"/>
      <c r="AD110" s="948"/>
      <c r="AE110" s="949"/>
      <c r="AF110" s="950">
        <v>446982</v>
      </c>
      <c r="AG110" s="948"/>
      <c r="AH110" s="948"/>
      <c r="AI110" s="948"/>
      <c r="AJ110" s="949"/>
      <c r="AK110" s="950">
        <v>450051</v>
      </c>
      <c r="AL110" s="948"/>
      <c r="AM110" s="948"/>
      <c r="AN110" s="948"/>
      <c r="AO110" s="949"/>
      <c r="AP110" s="951">
        <v>13</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5408470</v>
      </c>
      <c r="BR110" s="983"/>
      <c r="BS110" s="983"/>
      <c r="BT110" s="983"/>
      <c r="BU110" s="983"/>
      <c r="BV110" s="983">
        <v>5351002</v>
      </c>
      <c r="BW110" s="983"/>
      <c r="BX110" s="983"/>
      <c r="BY110" s="983"/>
      <c r="BZ110" s="983"/>
      <c r="CA110" s="983">
        <v>6706649</v>
      </c>
      <c r="CB110" s="983"/>
      <c r="CC110" s="983"/>
      <c r="CD110" s="983"/>
      <c r="CE110" s="983"/>
      <c r="CF110" s="997">
        <v>194.3</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439</v>
      </c>
      <c r="DM110" s="983"/>
      <c r="DN110" s="983"/>
      <c r="DO110" s="983"/>
      <c r="DP110" s="983"/>
      <c r="DQ110" s="983" t="s">
        <v>438</v>
      </c>
      <c r="DR110" s="983"/>
      <c r="DS110" s="983"/>
      <c r="DT110" s="983"/>
      <c r="DU110" s="983"/>
      <c r="DV110" s="984" t="s">
        <v>439</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438</v>
      </c>
      <c r="AB111" s="990"/>
      <c r="AC111" s="990"/>
      <c r="AD111" s="990"/>
      <c r="AE111" s="991"/>
      <c r="AF111" s="992" t="s">
        <v>439</v>
      </c>
      <c r="AG111" s="990"/>
      <c r="AH111" s="990"/>
      <c r="AI111" s="990"/>
      <c r="AJ111" s="991"/>
      <c r="AK111" s="992" t="s">
        <v>438</v>
      </c>
      <c r="AL111" s="990"/>
      <c r="AM111" s="990"/>
      <c r="AN111" s="990"/>
      <c r="AO111" s="991"/>
      <c r="AP111" s="993" t="s">
        <v>394</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299784</v>
      </c>
      <c r="BR111" s="976"/>
      <c r="BS111" s="976"/>
      <c r="BT111" s="976"/>
      <c r="BU111" s="976"/>
      <c r="BV111" s="976">
        <v>279320</v>
      </c>
      <c r="BW111" s="976"/>
      <c r="BX111" s="976"/>
      <c r="BY111" s="976"/>
      <c r="BZ111" s="976"/>
      <c r="CA111" s="976">
        <v>241773</v>
      </c>
      <c r="CB111" s="976"/>
      <c r="CC111" s="976"/>
      <c r="CD111" s="976"/>
      <c r="CE111" s="976"/>
      <c r="CF111" s="970">
        <v>7</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443</v>
      </c>
      <c r="DM111" s="976"/>
      <c r="DN111" s="976"/>
      <c r="DO111" s="976"/>
      <c r="DP111" s="976"/>
      <c r="DQ111" s="976" t="s">
        <v>394</v>
      </c>
      <c r="DR111" s="976"/>
      <c r="DS111" s="976"/>
      <c r="DT111" s="976"/>
      <c r="DU111" s="976"/>
      <c r="DV111" s="977" t="s">
        <v>443</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439</v>
      </c>
      <c r="AB112" s="1015"/>
      <c r="AC112" s="1015"/>
      <c r="AD112" s="1015"/>
      <c r="AE112" s="1016"/>
      <c r="AF112" s="1017" t="s">
        <v>394</v>
      </c>
      <c r="AG112" s="1015"/>
      <c r="AH112" s="1015"/>
      <c r="AI112" s="1015"/>
      <c r="AJ112" s="1016"/>
      <c r="AK112" s="1017" t="s">
        <v>443</v>
      </c>
      <c r="AL112" s="1015"/>
      <c r="AM112" s="1015"/>
      <c r="AN112" s="1015"/>
      <c r="AO112" s="1016"/>
      <c r="AP112" s="1018" t="s">
        <v>443</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1435695</v>
      </c>
      <c r="BR112" s="976"/>
      <c r="BS112" s="976"/>
      <c r="BT112" s="976"/>
      <c r="BU112" s="976"/>
      <c r="BV112" s="976">
        <v>1389007</v>
      </c>
      <c r="BW112" s="976"/>
      <c r="BX112" s="976"/>
      <c r="BY112" s="976"/>
      <c r="BZ112" s="976"/>
      <c r="CA112" s="976">
        <v>1241081</v>
      </c>
      <c r="CB112" s="976"/>
      <c r="CC112" s="976"/>
      <c r="CD112" s="976"/>
      <c r="CE112" s="976"/>
      <c r="CF112" s="970">
        <v>36</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443</v>
      </c>
      <c r="DH112" s="976"/>
      <c r="DI112" s="976"/>
      <c r="DJ112" s="976"/>
      <c r="DK112" s="976"/>
      <c r="DL112" s="976" t="s">
        <v>443</v>
      </c>
      <c r="DM112" s="976"/>
      <c r="DN112" s="976"/>
      <c r="DO112" s="976"/>
      <c r="DP112" s="976"/>
      <c r="DQ112" s="976" t="s">
        <v>394</v>
      </c>
      <c r="DR112" s="976"/>
      <c r="DS112" s="976"/>
      <c r="DT112" s="976"/>
      <c r="DU112" s="976"/>
      <c r="DV112" s="977" t="s">
        <v>439</v>
      </c>
      <c r="DW112" s="977"/>
      <c r="DX112" s="977"/>
      <c r="DY112" s="977"/>
      <c r="DZ112" s="978"/>
    </row>
    <row r="113" spans="1:130" s="247"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171078</v>
      </c>
      <c r="AB113" s="990"/>
      <c r="AC113" s="990"/>
      <c r="AD113" s="990"/>
      <c r="AE113" s="991"/>
      <c r="AF113" s="992">
        <v>158870</v>
      </c>
      <c r="AG113" s="990"/>
      <c r="AH113" s="990"/>
      <c r="AI113" s="990"/>
      <c r="AJ113" s="991"/>
      <c r="AK113" s="992">
        <v>121192</v>
      </c>
      <c r="AL113" s="990"/>
      <c r="AM113" s="990"/>
      <c r="AN113" s="990"/>
      <c r="AO113" s="991"/>
      <c r="AP113" s="993">
        <v>3.5</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121441</v>
      </c>
      <c r="BR113" s="976"/>
      <c r="BS113" s="976"/>
      <c r="BT113" s="976"/>
      <c r="BU113" s="976"/>
      <c r="BV113" s="976">
        <v>85900</v>
      </c>
      <c r="BW113" s="976"/>
      <c r="BX113" s="976"/>
      <c r="BY113" s="976"/>
      <c r="BZ113" s="976"/>
      <c r="CA113" s="976">
        <v>58444</v>
      </c>
      <c r="CB113" s="976"/>
      <c r="CC113" s="976"/>
      <c r="CD113" s="976"/>
      <c r="CE113" s="976"/>
      <c r="CF113" s="970">
        <v>1.7</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443</v>
      </c>
      <c r="DH113" s="1015"/>
      <c r="DI113" s="1015"/>
      <c r="DJ113" s="1015"/>
      <c r="DK113" s="1016"/>
      <c r="DL113" s="1017" t="s">
        <v>439</v>
      </c>
      <c r="DM113" s="1015"/>
      <c r="DN113" s="1015"/>
      <c r="DO113" s="1015"/>
      <c r="DP113" s="1016"/>
      <c r="DQ113" s="1017" t="s">
        <v>439</v>
      </c>
      <c r="DR113" s="1015"/>
      <c r="DS113" s="1015"/>
      <c r="DT113" s="1015"/>
      <c r="DU113" s="1016"/>
      <c r="DV113" s="1018" t="s">
        <v>394</v>
      </c>
      <c r="DW113" s="1019"/>
      <c r="DX113" s="1019"/>
      <c r="DY113" s="1019"/>
      <c r="DZ113" s="1020"/>
    </row>
    <row r="114" spans="1:130" s="247" customFormat="1" ht="26.25" customHeight="1" x14ac:dyDescent="0.15">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36929</v>
      </c>
      <c r="AB114" s="1015"/>
      <c r="AC114" s="1015"/>
      <c r="AD114" s="1015"/>
      <c r="AE114" s="1016"/>
      <c r="AF114" s="1017">
        <v>36929</v>
      </c>
      <c r="AG114" s="1015"/>
      <c r="AH114" s="1015"/>
      <c r="AI114" s="1015"/>
      <c r="AJ114" s="1016"/>
      <c r="AK114" s="1017">
        <v>36929</v>
      </c>
      <c r="AL114" s="1015"/>
      <c r="AM114" s="1015"/>
      <c r="AN114" s="1015"/>
      <c r="AO114" s="1016"/>
      <c r="AP114" s="1018">
        <v>1.1000000000000001</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739633</v>
      </c>
      <c r="BR114" s="976"/>
      <c r="BS114" s="976"/>
      <c r="BT114" s="976"/>
      <c r="BU114" s="976"/>
      <c r="BV114" s="976">
        <v>732720</v>
      </c>
      <c r="BW114" s="976"/>
      <c r="BX114" s="976"/>
      <c r="BY114" s="976"/>
      <c r="BZ114" s="976"/>
      <c r="CA114" s="976">
        <v>702868</v>
      </c>
      <c r="CB114" s="976"/>
      <c r="CC114" s="976"/>
      <c r="CD114" s="976"/>
      <c r="CE114" s="976"/>
      <c r="CF114" s="970">
        <v>20.399999999999999</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443</v>
      </c>
      <c r="DH114" s="1015"/>
      <c r="DI114" s="1015"/>
      <c r="DJ114" s="1015"/>
      <c r="DK114" s="1016"/>
      <c r="DL114" s="1017" t="s">
        <v>394</v>
      </c>
      <c r="DM114" s="1015"/>
      <c r="DN114" s="1015"/>
      <c r="DO114" s="1015"/>
      <c r="DP114" s="1016"/>
      <c r="DQ114" s="1017" t="s">
        <v>443</v>
      </c>
      <c r="DR114" s="1015"/>
      <c r="DS114" s="1015"/>
      <c r="DT114" s="1015"/>
      <c r="DU114" s="1016"/>
      <c r="DV114" s="1018" t="s">
        <v>443</v>
      </c>
      <c r="DW114" s="1019"/>
      <c r="DX114" s="1019"/>
      <c r="DY114" s="1019"/>
      <c r="DZ114" s="1020"/>
    </row>
    <row r="115" spans="1:130" s="247" customFormat="1" ht="26.25" customHeight="1" x14ac:dyDescent="0.15">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3381</v>
      </c>
      <c r="AB115" s="990"/>
      <c r="AC115" s="990"/>
      <c r="AD115" s="990"/>
      <c r="AE115" s="991"/>
      <c r="AF115" s="992">
        <v>20464</v>
      </c>
      <c r="AG115" s="990"/>
      <c r="AH115" s="990"/>
      <c r="AI115" s="990"/>
      <c r="AJ115" s="991"/>
      <c r="AK115" s="992">
        <v>37547</v>
      </c>
      <c r="AL115" s="990"/>
      <c r="AM115" s="990"/>
      <c r="AN115" s="990"/>
      <c r="AO115" s="991"/>
      <c r="AP115" s="993">
        <v>1.1000000000000001</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t="s">
        <v>456</v>
      </c>
      <c r="BR115" s="976"/>
      <c r="BS115" s="976"/>
      <c r="BT115" s="976"/>
      <c r="BU115" s="976"/>
      <c r="BV115" s="976" t="s">
        <v>439</v>
      </c>
      <c r="BW115" s="976"/>
      <c r="BX115" s="976"/>
      <c r="BY115" s="976"/>
      <c r="BZ115" s="976"/>
      <c r="CA115" s="976" t="s">
        <v>456</v>
      </c>
      <c r="CB115" s="976"/>
      <c r="CC115" s="976"/>
      <c r="CD115" s="976"/>
      <c r="CE115" s="976"/>
      <c r="CF115" s="970" t="s">
        <v>443</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273320</v>
      </c>
      <c r="DH115" s="1015"/>
      <c r="DI115" s="1015"/>
      <c r="DJ115" s="1015"/>
      <c r="DK115" s="1016"/>
      <c r="DL115" s="1017">
        <v>256237</v>
      </c>
      <c r="DM115" s="1015"/>
      <c r="DN115" s="1015"/>
      <c r="DO115" s="1015"/>
      <c r="DP115" s="1016"/>
      <c r="DQ115" s="1017">
        <v>222073</v>
      </c>
      <c r="DR115" s="1015"/>
      <c r="DS115" s="1015"/>
      <c r="DT115" s="1015"/>
      <c r="DU115" s="1016"/>
      <c r="DV115" s="1018">
        <v>6.4</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443</v>
      </c>
      <c r="AB116" s="1015"/>
      <c r="AC116" s="1015"/>
      <c r="AD116" s="1015"/>
      <c r="AE116" s="1016"/>
      <c r="AF116" s="1017" t="s">
        <v>443</v>
      </c>
      <c r="AG116" s="1015"/>
      <c r="AH116" s="1015"/>
      <c r="AI116" s="1015"/>
      <c r="AJ116" s="1016"/>
      <c r="AK116" s="1017" t="s">
        <v>394</v>
      </c>
      <c r="AL116" s="1015"/>
      <c r="AM116" s="1015"/>
      <c r="AN116" s="1015"/>
      <c r="AO116" s="1016"/>
      <c r="AP116" s="1018" t="s">
        <v>439</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456</v>
      </c>
      <c r="BR116" s="976"/>
      <c r="BS116" s="976"/>
      <c r="BT116" s="976"/>
      <c r="BU116" s="976"/>
      <c r="BV116" s="976" t="s">
        <v>443</v>
      </c>
      <c r="BW116" s="976"/>
      <c r="BX116" s="976"/>
      <c r="BY116" s="976"/>
      <c r="BZ116" s="976"/>
      <c r="CA116" s="976" t="s">
        <v>443</v>
      </c>
      <c r="CB116" s="976"/>
      <c r="CC116" s="976"/>
      <c r="CD116" s="976"/>
      <c r="CE116" s="976"/>
      <c r="CF116" s="970" t="s">
        <v>439</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394</v>
      </c>
      <c r="DH116" s="1015"/>
      <c r="DI116" s="1015"/>
      <c r="DJ116" s="1015"/>
      <c r="DK116" s="1016"/>
      <c r="DL116" s="1017" t="s">
        <v>443</v>
      </c>
      <c r="DM116" s="1015"/>
      <c r="DN116" s="1015"/>
      <c r="DO116" s="1015"/>
      <c r="DP116" s="1016"/>
      <c r="DQ116" s="1017" t="s">
        <v>439</v>
      </c>
      <c r="DR116" s="1015"/>
      <c r="DS116" s="1015"/>
      <c r="DT116" s="1015"/>
      <c r="DU116" s="1016"/>
      <c r="DV116" s="1018" t="s">
        <v>439</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645994</v>
      </c>
      <c r="AB117" s="1033"/>
      <c r="AC117" s="1033"/>
      <c r="AD117" s="1033"/>
      <c r="AE117" s="1034"/>
      <c r="AF117" s="1035">
        <v>663245</v>
      </c>
      <c r="AG117" s="1033"/>
      <c r="AH117" s="1033"/>
      <c r="AI117" s="1033"/>
      <c r="AJ117" s="1034"/>
      <c r="AK117" s="1035">
        <v>645719</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439</v>
      </c>
      <c r="BR117" s="976"/>
      <c r="BS117" s="976"/>
      <c r="BT117" s="976"/>
      <c r="BU117" s="976"/>
      <c r="BV117" s="976" t="s">
        <v>463</v>
      </c>
      <c r="BW117" s="976"/>
      <c r="BX117" s="976"/>
      <c r="BY117" s="976"/>
      <c r="BZ117" s="976"/>
      <c r="CA117" s="976" t="s">
        <v>394</v>
      </c>
      <c r="CB117" s="976"/>
      <c r="CC117" s="976"/>
      <c r="CD117" s="976"/>
      <c r="CE117" s="976"/>
      <c r="CF117" s="970" t="s">
        <v>443</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130</v>
      </c>
      <c r="DH117" s="1015"/>
      <c r="DI117" s="1015"/>
      <c r="DJ117" s="1015"/>
      <c r="DK117" s="1016"/>
      <c r="DL117" s="1017" t="s">
        <v>439</v>
      </c>
      <c r="DM117" s="1015"/>
      <c r="DN117" s="1015"/>
      <c r="DO117" s="1015"/>
      <c r="DP117" s="1016"/>
      <c r="DQ117" s="1017" t="s">
        <v>394</v>
      </c>
      <c r="DR117" s="1015"/>
      <c r="DS117" s="1015"/>
      <c r="DT117" s="1015"/>
      <c r="DU117" s="1016"/>
      <c r="DV117" s="1018" t="s">
        <v>439</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309</v>
      </c>
      <c r="AG118" s="941"/>
      <c r="AH118" s="941"/>
      <c r="AI118" s="941"/>
      <c r="AJ118" s="942"/>
      <c r="AK118" s="940" t="s">
        <v>308</v>
      </c>
      <c r="AL118" s="941"/>
      <c r="AM118" s="941"/>
      <c r="AN118" s="941"/>
      <c r="AO118" s="942"/>
      <c r="AP118" s="1027" t="s">
        <v>432</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443</v>
      </c>
      <c r="BR118" s="1054"/>
      <c r="BS118" s="1054"/>
      <c r="BT118" s="1054"/>
      <c r="BU118" s="1054"/>
      <c r="BV118" s="1054" t="s">
        <v>130</v>
      </c>
      <c r="BW118" s="1054"/>
      <c r="BX118" s="1054"/>
      <c r="BY118" s="1054"/>
      <c r="BZ118" s="1054"/>
      <c r="CA118" s="1054" t="s">
        <v>466</v>
      </c>
      <c r="CB118" s="1054"/>
      <c r="CC118" s="1054"/>
      <c r="CD118" s="1054"/>
      <c r="CE118" s="1054"/>
      <c r="CF118" s="970" t="s">
        <v>443</v>
      </c>
      <c r="CG118" s="971"/>
      <c r="CH118" s="971"/>
      <c r="CI118" s="971"/>
      <c r="CJ118" s="971"/>
      <c r="CK118" s="1001"/>
      <c r="CL118" s="1002"/>
      <c r="CM118" s="972" t="s">
        <v>467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439</v>
      </c>
      <c r="DM118" s="1015"/>
      <c r="DN118" s="1015"/>
      <c r="DO118" s="1015"/>
      <c r="DP118" s="1016"/>
      <c r="DQ118" s="1017" t="s">
        <v>394</v>
      </c>
      <c r="DR118" s="1015"/>
      <c r="DS118" s="1015"/>
      <c r="DT118" s="1015"/>
      <c r="DU118" s="1016"/>
      <c r="DV118" s="1018" t="s">
        <v>468</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439</v>
      </c>
      <c r="AB119" s="948"/>
      <c r="AC119" s="948"/>
      <c r="AD119" s="948"/>
      <c r="AE119" s="949"/>
      <c r="AF119" s="950" t="s">
        <v>394</v>
      </c>
      <c r="AG119" s="948"/>
      <c r="AH119" s="948"/>
      <c r="AI119" s="948"/>
      <c r="AJ119" s="949"/>
      <c r="AK119" s="950" t="s">
        <v>443</v>
      </c>
      <c r="AL119" s="948"/>
      <c r="AM119" s="948"/>
      <c r="AN119" s="948"/>
      <c r="AO119" s="949"/>
      <c r="AP119" s="951" t="s">
        <v>439</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469</v>
      </c>
      <c r="BP119" s="1062"/>
      <c r="BQ119" s="1053">
        <v>8005023</v>
      </c>
      <c r="BR119" s="1054"/>
      <c r="BS119" s="1054"/>
      <c r="BT119" s="1054"/>
      <c r="BU119" s="1054"/>
      <c r="BV119" s="1054">
        <v>7837949</v>
      </c>
      <c r="BW119" s="1054"/>
      <c r="BX119" s="1054"/>
      <c r="BY119" s="1054"/>
      <c r="BZ119" s="1054"/>
      <c r="CA119" s="1054">
        <v>8950815</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26464</v>
      </c>
      <c r="DH119" s="1040"/>
      <c r="DI119" s="1040"/>
      <c r="DJ119" s="1040"/>
      <c r="DK119" s="1041"/>
      <c r="DL119" s="1039">
        <v>23083</v>
      </c>
      <c r="DM119" s="1040"/>
      <c r="DN119" s="1040"/>
      <c r="DO119" s="1040"/>
      <c r="DP119" s="1041"/>
      <c r="DQ119" s="1039">
        <v>19700</v>
      </c>
      <c r="DR119" s="1040"/>
      <c r="DS119" s="1040"/>
      <c r="DT119" s="1040"/>
      <c r="DU119" s="1041"/>
      <c r="DV119" s="1042">
        <v>0.6</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443</v>
      </c>
      <c r="AB120" s="1015"/>
      <c r="AC120" s="1015"/>
      <c r="AD120" s="1015"/>
      <c r="AE120" s="1016"/>
      <c r="AF120" s="1017" t="s">
        <v>439</v>
      </c>
      <c r="AG120" s="1015"/>
      <c r="AH120" s="1015"/>
      <c r="AI120" s="1015"/>
      <c r="AJ120" s="1016"/>
      <c r="AK120" s="1017" t="s">
        <v>394</v>
      </c>
      <c r="AL120" s="1015"/>
      <c r="AM120" s="1015"/>
      <c r="AN120" s="1015"/>
      <c r="AO120" s="1016"/>
      <c r="AP120" s="1018" t="s">
        <v>394</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1701019</v>
      </c>
      <c r="BR120" s="983"/>
      <c r="BS120" s="983"/>
      <c r="BT120" s="983"/>
      <c r="BU120" s="983"/>
      <c r="BV120" s="983">
        <v>1733451</v>
      </c>
      <c r="BW120" s="983"/>
      <c r="BX120" s="983"/>
      <c r="BY120" s="983"/>
      <c r="BZ120" s="983"/>
      <c r="CA120" s="983">
        <v>1535973</v>
      </c>
      <c r="CB120" s="983"/>
      <c r="CC120" s="983"/>
      <c r="CD120" s="983"/>
      <c r="CE120" s="983"/>
      <c r="CF120" s="997">
        <v>44.5</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t="s">
        <v>130</v>
      </c>
      <c r="DH120" s="983"/>
      <c r="DI120" s="983"/>
      <c r="DJ120" s="983"/>
      <c r="DK120" s="983"/>
      <c r="DL120" s="983" t="s">
        <v>394</v>
      </c>
      <c r="DM120" s="983"/>
      <c r="DN120" s="983"/>
      <c r="DO120" s="983"/>
      <c r="DP120" s="983"/>
      <c r="DQ120" s="983">
        <v>1174030</v>
      </c>
      <c r="DR120" s="983"/>
      <c r="DS120" s="983"/>
      <c r="DT120" s="983"/>
      <c r="DU120" s="983"/>
      <c r="DV120" s="984">
        <v>34</v>
      </c>
      <c r="DW120" s="984"/>
      <c r="DX120" s="984"/>
      <c r="DY120" s="984"/>
      <c r="DZ120" s="985"/>
    </row>
    <row r="121" spans="1:130" s="247" customFormat="1" ht="26.25" customHeight="1" x14ac:dyDescent="0.15">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130</v>
      </c>
      <c r="AB121" s="1015"/>
      <c r="AC121" s="1015"/>
      <c r="AD121" s="1015"/>
      <c r="AE121" s="1016"/>
      <c r="AF121" s="1017" t="s">
        <v>439</v>
      </c>
      <c r="AG121" s="1015"/>
      <c r="AH121" s="1015"/>
      <c r="AI121" s="1015"/>
      <c r="AJ121" s="1016"/>
      <c r="AK121" s="1017" t="s">
        <v>439</v>
      </c>
      <c r="AL121" s="1015"/>
      <c r="AM121" s="1015"/>
      <c r="AN121" s="1015"/>
      <c r="AO121" s="1016"/>
      <c r="AP121" s="1018" t="s">
        <v>130</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t="s">
        <v>130</v>
      </c>
      <c r="BR121" s="976"/>
      <c r="BS121" s="976"/>
      <c r="BT121" s="976"/>
      <c r="BU121" s="976"/>
      <c r="BV121" s="976" t="s">
        <v>130</v>
      </c>
      <c r="BW121" s="976"/>
      <c r="BX121" s="976"/>
      <c r="BY121" s="976"/>
      <c r="BZ121" s="976"/>
      <c r="CA121" s="976" t="s">
        <v>394</v>
      </c>
      <c r="CB121" s="976"/>
      <c r="CC121" s="976"/>
      <c r="CD121" s="976"/>
      <c r="CE121" s="976"/>
      <c r="CF121" s="970" t="s">
        <v>130</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22469</v>
      </c>
      <c r="DH121" s="976"/>
      <c r="DI121" s="976"/>
      <c r="DJ121" s="976"/>
      <c r="DK121" s="976"/>
      <c r="DL121" s="976">
        <v>24444</v>
      </c>
      <c r="DM121" s="976"/>
      <c r="DN121" s="976"/>
      <c r="DO121" s="976"/>
      <c r="DP121" s="976"/>
      <c r="DQ121" s="976">
        <v>67051</v>
      </c>
      <c r="DR121" s="976"/>
      <c r="DS121" s="976"/>
      <c r="DT121" s="976"/>
      <c r="DU121" s="976"/>
      <c r="DV121" s="977">
        <v>1.9</v>
      </c>
      <c r="DW121" s="977"/>
      <c r="DX121" s="977"/>
      <c r="DY121" s="977"/>
      <c r="DZ121" s="978"/>
    </row>
    <row r="122" spans="1:130" s="247" customFormat="1" ht="26.25" customHeight="1" x14ac:dyDescent="0.15">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478</v>
      </c>
      <c r="AG122" s="1015"/>
      <c r="AH122" s="1015"/>
      <c r="AI122" s="1015"/>
      <c r="AJ122" s="1016"/>
      <c r="AK122" s="1017" t="s">
        <v>394</v>
      </c>
      <c r="AL122" s="1015"/>
      <c r="AM122" s="1015"/>
      <c r="AN122" s="1015"/>
      <c r="AO122" s="1016"/>
      <c r="AP122" s="1018" t="s">
        <v>130</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5317455</v>
      </c>
      <c r="BR122" s="1054"/>
      <c r="BS122" s="1054"/>
      <c r="BT122" s="1054"/>
      <c r="BU122" s="1054"/>
      <c r="BV122" s="1054">
        <v>5133849</v>
      </c>
      <c r="BW122" s="1054"/>
      <c r="BX122" s="1054"/>
      <c r="BY122" s="1054"/>
      <c r="BZ122" s="1054"/>
      <c r="CA122" s="1054">
        <v>5344687</v>
      </c>
      <c r="CB122" s="1054"/>
      <c r="CC122" s="1054"/>
      <c r="CD122" s="1054"/>
      <c r="CE122" s="1054"/>
      <c r="CF122" s="1074">
        <v>154.9</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t="s">
        <v>130</v>
      </c>
      <c r="DH122" s="976"/>
      <c r="DI122" s="976"/>
      <c r="DJ122" s="976"/>
      <c r="DK122" s="976"/>
      <c r="DL122" s="976" t="s">
        <v>468</v>
      </c>
      <c r="DM122" s="976"/>
      <c r="DN122" s="976"/>
      <c r="DO122" s="976"/>
      <c r="DP122" s="976"/>
      <c r="DQ122" s="976" t="s">
        <v>463</v>
      </c>
      <c r="DR122" s="976"/>
      <c r="DS122" s="976"/>
      <c r="DT122" s="976"/>
      <c r="DU122" s="976"/>
      <c r="DV122" s="977" t="s">
        <v>443</v>
      </c>
      <c r="DW122" s="977"/>
      <c r="DX122" s="977"/>
      <c r="DY122" s="977"/>
      <c r="DZ122" s="978"/>
    </row>
    <row r="123" spans="1:130" s="247" customFormat="1" ht="26.25" customHeight="1" x14ac:dyDescent="0.15">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443</v>
      </c>
      <c r="AB123" s="1015"/>
      <c r="AC123" s="1015"/>
      <c r="AD123" s="1015"/>
      <c r="AE123" s="1016"/>
      <c r="AF123" s="1017" t="s">
        <v>394</v>
      </c>
      <c r="AG123" s="1015"/>
      <c r="AH123" s="1015"/>
      <c r="AI123" s="1015"/>
      <c r="AJ123" s="1016"/>
      <c r="AK123" s="1017" t="s">
        <v>481</v>
      </c>
      <c r="AL123" s="1015"/>
      <c r="AM123" s="1015"/>
      <c r="AN123" s="1015"/>
      <c r="AO123" s="1016"/>
      <c r="AP123" s="1018" t="s">
        <v>439</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482</v>
      </c>
      <c r="BP123" s="1062"/>
      <c r="BQ123" s="1121">
        <v>7018474</v>
      </c>
      <c r="BR123" s="1122"/>
      <c r="BS123" s="1122"/>
      <c r="BT123" s="1122"/>
      <c r="BU123" s="1122"/>
      <c r="BV123" s="1122">
        <v>6867300</v>
      </c>
      <c r="BW123" s="1122"/>
      <c r="BX123" s="1122"/>
      <c r="BY123" s="1122"/>
      <c r="BZ123" s="1122"/>
      <c r="CA123" s="1122">
        <v>6880660</v>
      </c>
      <c r="CB123" s="1122"/>
      <c r="CC123" s="1122"/>
      <c r="CD123" s="1122"/>
      <c r="CE123" s="1122"/>
      <c r="CF123" s="1055"/>
      <c r="CG123" s="1056"/>
      <c r="CH123" s="1056"/>
      <c r="CI123" s="1056"/>
      <c r="CJ123" s="1057"/>
      <c r="CK123" s="1066"/>
      <c r="CL123" s="1067"/>
      <c r="CM123" s="1067"/>
      <c r="CN123" s="1067"/>
      <c r="CO123" s="1068"/>
      <c r="CP123" s="1076" t="s">
        <v>483</v>
      </c>
      <c r="CQ123" s="1077"/>
      <c r="CR123" s="1077"/>
      <c r="CS123" s="1077"/>
      <c r="CT123" s="1077"/>
      <c r="CU123" s="1077"/>
      <c r="CV123" s="1077"/>
      <c r="CW123" s="1077"/>
      <c r="CX123" s="1077"/>
      <c r="CY123" s="1077"/>
      <c r="CZ123" s="1077"/>
      <c r="DA123" s="1077"/>
      <c r="DB123" s="1077"/>
      <c r="DC123" s="1077"/>
      <c r="DD123" s="1077"/>
      <c r="DE123" s="1077"/>
      <c r="DF123" s="1078"/>
      <c r="DG123" s="1014" t="s">
        <v>130</v>
      </c>
      <c r="DH123" s="1015"/>
      <c r="DI123" s="1015"/>
      <c r="DJ123" s="1015"/>
      <c r="DK123" s="1016"/>
      <c r="DL123" s="1017" t="s">
        <v>439</v>
      </c>
      <c r="DM123" s="1015"/>
      <c r="DN123" s="1015"/>
      <c r="DO123" s="1015"/>
      <c r="DP123" s="1016"/>
      <c r="DQ123" s="1017" t="s">
        <v>394</v>
      </c>
      <c r="DR123" s="1015"/>
      <c r="DS123" s="1015"/>
      <c r="DT123" s="1015"/>
      <c r="DU123" s="1016"/>
      <c r="DV123" s="1018" t="s">
        <v>468</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478</v>
      </c>
      <c r="AB124" s="1015"/>
      <c r="AC124" s="1015"/>
      <c r="AD124" s="1015"/>
      <c r="AE124" s="1016"/>
      <c r="AF124" s="1017" t="s">
        <v>478</v>
      </c>
      <c r="AG124" s="1015"/>
      <c r="AH124" s="1015"/>
      <c r="AI124" s="1015"/>
      <c r="AJ124" s="1016"/>
      <c r="AK124" s="1017" t="s">
        <v>439</v>
      </c>
      <c r="AL124" s="1015"/>
      <c r="AM124" s="1015"/>
      <c r="AN124" s="1015"/>
      <c r="AO124" s="1016"/>
      <c r="AP124" s="1018" t="s">
        <v>130</v>
      </c>
      <c r="AQ124" s="1019"/>
      <c r="AR124" s="1019"/>
      <c r="AS124" s="1019"/>
      <c r="AT124" s="1020"/>
      <c r="AU124" s="1117" t="s">
        <v>484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30.5</v>
      </c>
      <c r="BR124" s="1084"/>
      <c r="BS124" s="1084"/>
      <c r="BT124" s="1084"/>
      <c r="BU124" s="1084"/>
      <c r="BV124" s="1084">
        <v>28.4</v>
      </c>
      <c r="BW124" s="1084"/>
      <c r="BX124" s="1084"/>
      <c r="BY124" s="1084"/>
      <c r="BZ124" s="1084"/>
      <c r="CA124" s="1084">
        <v>59.9</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v>1413226</v>
      </c>
      <c r="DH124" s="1040"/>
      <c r="DI124" s="1040"/>
      <c r="DJ124" s="1040"/>
      <c r="DK124" s="1041"/>
      <c r="DL124" s="1039">
        <v>1364563</v>
      </c>
      <c r="DM124" s="1040"/>
      <c r="DN124" s="1040"/>
      <c r="DO124" s="1040"/>
      <c r="DP124" s="1041"/>
      <c r="DQ124" s="1039" t="s">
        <v>130</v>
      </c>
      <c r="DR124" s="1040"/>
      <c r="DS124" s="1040"/>
      <c r="DT124" s="1040"/>
      <c r="DU124" s="1041"/>
      <c r="DV124" s="1042" t="s">
        <v>130</v>
      </c>
      <c r="DW124" s="1043"/>
      <c r="DX124" s="1043"/>
      <c r="DY124" s="1043"/>
      <c r="DZ124" s="1044"/>
    </row>
    <row r="125" spans="1:130" s="247" customFormat="1" ht="26.25" customHeight="1" x14ac:dyDescent="0.15">
      <c r="A125" s="1115"/>
      <c r="B125" s="1002"/>
      <c r="C125" s="972" t="s">
        <v>467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439</v>
      </c>
      <c r="AB125" s="1015"/>
      <c r="AC125" s="1015"/>
      <c r="AD125" s="1015"/>
      <c r="AE125" s="1016"/>
      <c r="AF125" s="1017" t="s">
        <v>130</v>
      </c>
      <c r="AG125" s="1015"/>
      <c r="AH125" s="1015"/>
      <c r="AI125" s="1015"/>
      <c r="AJ125" s="1016"/>
      <c r="AK125" s="1017" t="s">
        <v>481</v>
      </c>
      <c r="AL125" s="1015"/>
      <c r="AM125" s="1015"/>
      <c r="AN125" s="1015"/>
      <c r="AO125" s="1016"/>
      <c r="AP125" s="1018" t="s">
        <v>481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478</v>
      </c>
      <c r="DH125" s="983"/>
      <c r="DI125" s="983"/>
      <c r="DJ125" s="983"/>
      <c r="DK125" s="983"/>
      <c r="DL125" s="983" t="s">
        <v>478</v>
      </c>
      <c r="DM125" s="983"/>
      <c r="DN125" s="983"/>
      <c r="DO125" s="983"/>
      <c r="DP125" s="983"/>
      <c r="DQ125" s="983" t="s">
        <v>394</v>
      </c>
      <c r="DR125" s="983"/>
      <c r="DS125" s="983"/>
      <c r="DT125" s="983"/>
      <c r="DU125" s="983"/>
      <c r="DV125" s="984" t="s">
        <v>394</v>
      </c>
      <c r="DW125" s="984"/>
      <c r="DX125" s="984"/>
      <c r="DY125" s="984"/>
      <c r="DZ125" s="985"/>
    </row>
    <row r="126" spans="1:130" s="247"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3381</v>
      </c>
      <c r="AB126" s="1015"/>
      <c r="AC126" s="1015"/>
      <c r="AD126" s="1015"/>
      <c r="AE126" s="1016"/>
      <c r="AF126" s="1017">
        <v>20464</v>
      </c>
      <c r="AG126" s="1015"/>
      <c r="AH126" s="1015"/>
      <c r="AI126" s="1015"/>
      <c r="AJ126" s="1016"/>
      <c r="AK126" s="1017">
        <v>37547</v>
      </c>
      <c r="AL126" s="1015"/>
      <c r="AM126" s="1015"/>
      <c r="AN126" s="1015"/>
      <c r="AO126" s="1016"/>
      <c r="AP126" s="1018">
        <v>1.1000000000000001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130</v>
      </c>
      <c r="DH126" s="976"/>
      <c r="DI126" s="976"/>
      <c r="DJ126" s="976"/>
      <c r="DK126" s="976"/>
      <c r="DL126" s="976" t="s">
        <v>394</v>
      </c>
      <c r="DM126" s="976"/>
      <c r="DN126" s="976"/>
      <c r="DO126" s="976"/>
      <c r="DP126" s="976"/>
      <c r="DQ126" s="976" t="s">
        <v>481</v>
      </c>
      <c r="DR126" s="976"/>
      <c r="DS126" s="976"/>
      <c r="DT126" s="976"/>
      <c r="DU126" s="976"/>
      <c r="DV126" s="977" t="s">
        <v>394</v>
      </c>
      <c r="DW126" s="977"/>
      <c r="DX126" s="977"/>
      <c r="DY126" s="977"/>
      <c r="DZ126" s="978"/>
    </row>
    <row r="127" spans="1:130" s="247"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130</v>
      </c>
      <c r="AB127" s="1015"/>
      <c r="AC127" s="1015"/>
      <c r="AD127" s="1015"/>
      <c r="AE127" s="1016"/>
      <c r="AF127" s="1017" t="s">
        <v>394</v>
      </c>
      <c r="AG127" s="1015"/>
      <c r="AH127" s="1015"/>
      <c r="AI127" s="1015"/>
      <c r="AJ127" s="1016"/>
      <c r="AK127" s="1017" t="s">
        <v>463</v>
      </c>
      <c r="AL127" s="1015"/>
      <c r="AM127" s="1015"/>
      <c r="AN127" s="1015"/>
      <c r="AO127" s="1016"/>
      <c r="AP127" s="1018" t="s">
        <v>130</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130</v>
      </c>
      <c r="DH127" s="976"/>
      <c r="DI127" s="976"/>
      <c r="DJ127" s="976"/>
      <c r="DK127" s="976"/>
      <c r="DL127" s="976" t="s">
        <v>130</v>
      </c>
      <c r="DM127" s="976"/>
      <c r="DN127" s="976"/>
      <c r="DO127" s="976"/>
      <c r="DP127" s="976"/>
      <c r="DQ127" s="976" t="s">
        <v>468</v>
      </c>
      <c r="DR127" s="976"/>
      <c r="DS127" s="976"/>
      <c r="DT127" s="976"/>
      <c r="DU127" s="976"/>
      <c r="DV127" s="977" t="s">
        <v>468</v>
      </c>
      <c r="DW127" s="977"/>
      <c r="DX127" s="977"/>
      <c r="DY127" s="977"/>
      <c r="DZ127" s="978"/>
    </row>
    <row r="128" spans="1:130" s="247"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t="s">
        <v>130</v>
      </c>
      <c r="AB128" s="1104"/>
      <c r="AC128" s="1104"/>
      <c r="AD128" s="1104"/>
      <c r="AE128" s="1105"/>
      <c r="AF128" s="1106" t="s">
        <v>443</v>
      </c>
      <c r="AG128" s="1104"/>
      <c r="AH128" s="1104"/>
      <c r="AI128" s="1104"/>
      <c r="AJ128" s="1105"/>
      <c r="AK128" s="1106" t="s">
        <v>130</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443</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130</v>
      </c>
      <c r="DH128" s="1096"/>
      <c r="DI128" s="1096"/>
      <c r="DJ128" s="1096"/>
      <c r="DK128" s="1096"/>
      <c r="DL128" s="1096" t="s">
        <v>130</v>
      </c>
      <c r="DM128" s="1096"/>
      <c r="DN128" s="1096"/>
      <c r="DO128" s="1096"/>
      <c r="DP128" s="1096"/>
      <c r="DQ128" s="1096" t="s">
        <v>463</v>
      </c>
      <c r="DR128" s="1096"/>
      <c r="DS128" s="1096"/>
      <c r="DT128" s="1096"/>
      <c r="DU128" s="1096"/>
      <c r="DV128" s="1097" t="s">
        <v>478</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3667916</v>
      </c>
      <c r="AB129" s="1015"/>
      <c r="AC129" s="1015"/>
      <c r="AD129" s="1015"/>
      <c r="AE129" s="1016"/>
      <c r="AF129" s="1017">
        <v>3861784</v>
      </c>
      <c r="AG129" s="1015"/>
      <c r="AH129" s="1015"/>
      <c r="AI129" s="1015"/>
      <c r="AJ129" s="1016"/>
      <c r="AK129" s="1017">
        <v>3894901</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394</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441165</v>
      </c>
      <c r="AB130" s="1015"/>
      <c r="AC130" s="1015"/>
      <c r="AD130" s="1015"/>
      <c r="AE130" s="1016"/>
      <c r="AF130" s="1017">
        <v>447335</v>
      </c>
      <c r="AG130" s="1015"/>
      <c r="AH130" s="1015"/>
      <c r="AI130" s="1015"/>
      <c r="AJ130" s="1016"/>
      <c r="AK130" s="1017">
        <v>443582</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6.1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3226751</v>
      </c>
      <c r="AB131" s="1040"/>
      <c r="AC131" s="1040"/>
      <c r="AD131" s="1040"/>
      <c r="AE131" s="1041"/>
      <c r="AF131" s="1039">
        <v>3414449</v>
      </c>
      <c r="AG131" s="1040"/>
      <c r="AH131" s="1040"/>
      <c r="AI131" s="1040"/>
      <c r="AJ131" s="1041"/>
      <c r="AK131" s="1039">
        <v>3451319</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v>59.9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6.3478402889999996</v>
      </c>
      <c r="AB132" s="1156"/>
      <c r="AC132" s="1156"/>
      <c r="AD132" s="1156"/>
      <c r="AE132" s="1157"/>
      <c r="AF132" s="1158">
        <v>6.3234214360000003</v>
      </c>
      <c r="AG132" s="1156"/>
      <c r="AH132" s="1156"/>
      <c r="AI132" s="1156"/>
      <c r="AJ132" s="1157"/>
      <c r="AK132" s="1158">
        <v>5.8568043120000004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6.7</v>
      </c>
      <c r="AB133" s="1139"/>
      <c r="AC133" s="1139"/>
      <c r="AD133" s="1139"/>
      <c r="AE133" s="1140"/>
      <c r="AF133" s="1138">
        <v>6.2</v>
      </c>
      <c r="AG133" s="1139"/>
      <c r="AH133" s="1139"/>
      <c r="AI133" s="1139"/>
      <c r="AJ133" s="1140"/>
      <c r="AK133" s="1138">
        <v>6.1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cc0LeWQW+cqROn2icYqegXKn4+juWKJfP6IyFG+tMfl5HO8wLnQWEwcUnMvB1CNgit06yGmjCNO3rQ68NJGIA==" saltValue="B27QpHl6Lw2CWKzzuVFK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NoMUz2GVt154VFb4MtH1yA00JCo/eVuXGPbnxSGPmEF223M3W4PoR312R+7Xi6qhJdRiZ52AkCRVdfUkCMUIw==" saltValue="R5ToNxedjyVIpVeUYIOz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TJ7Vn2lxAsUxIqLtX+m3qi/+pSLWMV7kENDwEBPWokExfP1CNqHsdpdTT/wS12M4tC6fHEJFXo5YG/GGfljcA==" saltValue="cyt82jXUGU3kRyt2/V8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956973</v>
      </c>
      <c r="AP9" s="313">
        <v>53150</v>
      </c>
      <c r="AQ9" s="314">
        <v>81607</v>
      </c>
      <c r="AR9" s="315">
        <v>-34.9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98940</v>
      </c>
      <c r="AP10" s="316">
        <v>5495</v>
      </c>
      <c r="AQ10" s="317">
        <v>8429</v>
      </c>
      <c r="AR10" s="318">
        <v>-34.799999999999997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5143</v>
      </c>
      <c r="AP11" s="316">
        <v>286</v>
      </c>
      <c r="AQ11" s="317">
        <v>12564</v>
      </c>
      <c r="AR11" s="318">
        <v>-97.7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t="s">
        <v>521</v>
      </c>
      <c r="AP12" s="316" t="s">
        <v>521</v>
      </c>
      <c r="AQ12" s="317">
        <v>603</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521</v>
      </c>
      <c r="AP13" s="316" t="s">
        <v>521</v>
      </c>
      <c r="AQ13" s="317">
        <v>5</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29649</v>
      </c>
      <c r="AP14" s="316">
        <v>1647</v>
      </c>
      <c r="AQ14" s="317">
        <v>4049</v>
      </c>
      <c r="AR14" s="318">
        <v>-59.3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31334</v>
      </c>
      <c r="AP15" s="316">
        <v>1740</v>
      </c>
      <c r="AQ15" s="317">
        <v>2220</v>
      </c>
      <c r="AR15" s="318">
        <v>-21.6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-83132</v>
      </c>
      <c r="AP16" s="316">
        <v>-4617</v>
      </c>
      <c r="AQ16" s="317">
        <v>-7287</v>
      </c>
      <c r="AR16" s="318">
        <v>-36.6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1038907</v>
      </c>
      <c r="AP17" s="316">
        <v>57701</v>
      </c>
      <c r="AQ17" s="317">
        <v>102189</v>
      </c>
      <c r="AR17" s="318">
        <v>-43.5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6.33</v>
      </c>
      <c r="AP21" s="329">
        <v>9.43</v>
      </c>
      <c r="AQ21" s="330">
        <v>-3.1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99.4</v>
      </c>
      <c r="AP22" s="334">
        <v>96.9</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450051</v>
      </c>
      <c r="AP32" s="343">
        <v>24996</v>
      </c>
      <c r="AQ32" s="344">
        <v>48351</v>
      </c>
      <c r="AR32" s="345">
        <v>-48.3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121192</v>
      </c>
      <c r="AP35" s="343">
        <v>6731</v>
      </c>
      <c r="AQ35" s="344">
        <v>15327</v>
      </c>
      <c r="AR35" s="345">
        <v>-56.1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36929</v>
      </c>
      <c r="AP36" s="343">
        <v>2051</v>
      </c>
      <c r="AQ36" s="344">
        <v>3222</v>
      </c>
      <c r="AR36" s="345">
        <v>-36.299999999999997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37547</v>
      </c>
      <c r="AP37" s="343">
        <v>2085</v>
      </c>
      <c r="AQ37" s="344">
        <v>486</v>
      </c>
      <c r="AR37" s="345">
        <v>329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t="s">
        <v>521</v>
      </c>
      <c r="AP38" s="346" t="s">
        <v>521</v>
      </c>
      <c r="AQ38" s="347">
        <v>7</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t="s">
        <v>521</v>
      </c>
      <c r="AP39" s="343" t="s">
        <v>521</v>
      </c>
      <c r="AQ39" s="344">
        <v>-3375</v>
      </c>
      <c r="AR39" s="345" t="s">
        <v>521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-443582</v>
      </c>
      <c r="AP40" s="343">
        <v>-24637</v>
      </c>
      <c r="AQ40" s="344">
        <v>-44517</v>
      </c>
      <c r="AR40" s="345">
        <v>-44.7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202137</v>
      </c>
      <c r="AP41" s="343">
        <v>11227</v>
      </c>
      <c r="AQ41" s="344">
        <v>19506</v>
      </c>
      <c r="AR41" s="345">
        <v>-42.4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344665</v>
      </c>
      <c r="AN51" s="365">
        <v>20273</v>
      </c>
      <c r="AO51" s="366">
        <v>-10.6</v>
      </c>
      <c r="AP51" s="367">
        <v>69469</v>
      </c>
      <c r="AQ51" s="368">
        <v>-18.5</v>
      </c>
      <c r="AR51" s="369">
        <v>7.9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234286</v>
      </c>
      <c r="AN52" s="373">
        <v>13781</v>
      </c>
      <c r="AO52" s="374">
        <v>-17.100000000000001</v>
      </c>
      <c r="AP52" s="375">
        <v>38215</v>
      </c>
      <c r="AQ52" s="376">
        <v>-1.6</v>
      </c>
      <c r="AR52" s="377">
        <v>-15.5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193427</v>
      </c>
      <c r="AN53" s="365">
        <v>11198</v>
      </c>
      <c r="AO53" s="366">
        <v>-44.8</v>
      </c>
      <c r="AP53" s="367">
        <v>67293</v>
      </c>
      <c r="AQ53" s="368">
        <v>-3.1</v>
      </c>
      <c r="AR53" s="369">
        <v>-41.7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147501</v>
      </c>
      <c r="AN54" s="373">
        <v>8539</v>
      </c>
      <c r="AO54" s="374">
        <v>-38</v>
      </c>
      <c r="AP54" s="375">
        <v>35076</v>
      </c>
      <c r="AQ54" s="376">
        <v>-8.1999999999999993</v>
      </c>
      <c r="AR54" s="377">
        <v>-29.8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291645</v>
      </c>
      <c r="AN55" s="365">
        <v>16704</v>
      </c>
      <c r="AO55" s="366">
        <v>49.2</v>
      </c>
      <c r="AP55" s="367">
        <v>67343</v>
      </c>
      <c r="AQ55" s="368">
        <v>0.1</v>
      </c>
      <c r="AR55" s="369">
        <v>49.1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161677</v>
      </c>
      <c r="AN56" s="373">
        <v>9260</v>
      </c>
      <c r="AO56" s="374">
        <v>8.4</v>
      </c>
      <c r="AP56" s="375">
        <v>32865</v>
      </c>
      <c r="AQ56" s="376">
        <v>-6.3</v>
      </c>
      <c r="AR56" s="377">
        <v>14.7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682204</v>
      </c>
      <c r="AN57" s="365">
        <v>38447</v>
      </c>
      <c r="AO57" s="366">
        <v>130.19999999999999</v>
      </c>
      <c r="AP57" s="367">
        <v>73475</v>
      </c>
      <c r="AQ57" s="368">
        <v>9.1</v>
      </c>
      <c r="AR57" s="369">
        <v>121.1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557470</v>
      </c>
      <c r="AN58" s="373">
        <v>31417</v>
      </c>
      <c r="AO58" s="374">
        <v>239.3</v>
      </c>
      <c r="AP58" s="375">
        <v>43072</v>
      </c>
      <c r="AQ58" s="376">
        <v>31.1</v>
      </c>
      <c r="AR58" s="377">
        <v>208.2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2745249</v>
      </c>
      <c r="AN59" s="365">
        <v>152471</v>
      </c>
      <c r="AO59" s="366">
        <v>296.60000000000002</v>
      </c>
      <c r="AP59" s="367">
        <v>87464</v>
      </c>
      <c r="AQ59" s="368">
        <v>19</v>
      </c>
      <c r="AR59" s="369">
        <v>277.60000000000002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2512837</v>
      </c>
      <c r="AN60" s="373">
        <v>139563</v>
      </c>
      <c r="AO60" s="374">
        <v>344.2</v>
      </c>
      <c r="AP60" s="375">
        <v>47479</v>
      </c>
      <c r="AQ60" s="376">
        <v>10.199999999999999</v>
      </c>
      <c r="AR60" s="377">
        <v>334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851438</v>
      </c>
      <c r="AN61" s="380">
        <v>47819</v>
      </c>
      <c r="AO61" s="381">
        <v>84.1</v>
      </c>
      <c r="AP61" s="382">
        <v>73009</v>
      </c>
      <c r="AQ61" s="383">
        <v>1.3</v>
      </c>
      <c r="AR61" s="369">
        <v>82.8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722754</v>
      </c>
      <c r="AN62" s="373">
        <v>40512</v>
      </c>
      <c r="AO62" s="374">
        <v>107.4</v>
      </c>
      <c r="AP62" s="375">
        <v>39341</v>
      </c>
      <c r="AQ62" s="376">
        <v>5</v>
      </c>
      <c r="AR62" s="377">
        <v>102.4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tS6H5lcXjPQxUl0nIY0GHFhMBY0eWyxMHEjqsrMujmFHhR8S/077Xb+S6x/hxWy7G/ihy0+rbo+PkXXo1TmNA==" saltValue="Z1LDF4Wv703gH9pKe2lC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IHO6MmzTf91hq1kz9eHsfZ9yFgRQBPP+/t8O86uaM5ns+DF0zcOar1iKplDywvSXmnh4bYGkjPMtRFRxf6Xziw==" saltValue="YdKDhVbm+2QoVF+u1ke7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IsUFVJNtDeUro7I8qToGDT+AbQoLGNQ+7yh8UiYqSx/u5152DVCIzkSdMmbO1gI0nuFd2C4Y1oX16EgvJc5zIQ==" saltValue="IMwm5yAGisZZ4v5SaCRp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8.42</v>
      </c>
      <c r="G47" s="12">
        <v>8.3000000000000007</v>
      </c>
      <c r="H47" s="12">
        <v>14.98</v>
      </c>
      <c r="I47" s="12">
        <v>15.01</v>
      </c>
      <c r="J47" s="13">
        <v>14.89</v>
      </c>
    </row>
    <row r="48" spans="2:10" ht="57.75" customHeight="1" x14ac:dyDescent="0.15">
      <c r="B48" s="14"/>
      <c r="C48" s="1200" t="s">
        <v>4</v>
      </c>
      <c r="D48" s="1200"/>
      <c r="E48" s="1201"/>
      <c r="F48" s="15">
        <v>8.17</v>
      </c>
      <c r="G48" s="16">
        <v>6.31</v>
      </c>
      <c r="H48" s="16">
        <v>8.4600000000000009</v>
      </c>
      <c r="I48" s="16">
        <v>7.5</v>
      </c>
      <c r="J48" s="17">
        <v>9.56</v>
      </c>
    </row>
    <row r="49" spans="2:10" ht="57.75" customHeight="1" thickBot="1" x14ac:dyDescent="0.2">
      <c r="B49" s="18"/>
      <c r="C49" s="1202" t="s">
        <v>5</v>
      </c>
      <c r="D49" s="1202"/>
      <c r="E49" s="1203"/>
      <c r="F49" s="19" t="s">
        <v>568</v>
      </c>
      <c r="G49" s="20" t="s">
        <v>569</v>
      </c>
      <c r="H49" s="20">
        <v>9.07</v>
      </c>
      <c r="I49" s="20">
        <v>0.25</v>
      </c>
      <c r="J49" s="21">
        <v>2.12</v>
      </c>
    </row>
    <row r="50" spans="2:10" ht="13.5" customHeight="1" x14ac:dyDescent="0.15"/>
  </sheetData>
  <sheetProtection algorithmName="SHA-512" hashValue="2n8wJQneVzRckqtTcbpiPIKZEwZSbfveUxHYulIWzExzDsgMabF2kOEIqqO1ZzFnnhCMtGfKmoZyteoJW5GF5g==" saltValue="atn1Ln3T3KTlASCyi4Ab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2021-03-18T06:18:36Z</cp:lastPrinted>
  <dcterms:created xsi:type="dcterms:W3CDTF">2021-02-05T02:11:19Z</dcterms:created>
  <dcterms:modified xsi:type="dcterms:W3CDTF">2021-03-29T03:55:36Z</dcterms:modified>
  <cp:category/>
</cp:coreProperties>
</file>