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250257\Desktop\"/>
    </mc:Choice>
  </mc:AlternateContent>
  <xr:revisionPtr revIDLastSave="0" documentId="13_ncr:1_{DC11BF3E-1AA0-4086-BE79-0ED113A38A72}" xr6:coauthVersionLast="47" xr6:coauthVersionMax="47" xr10:uidLastSave="{00000000-0000-0000-0000-000000000000}"/>
  <bookViews>
    <workbookView xWindow="-28920" yWindow="-10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O35" i="10"/>
  <c r="BE35" i="10"/>
  <c r="CO34" i="10"/>
  <c r="BW34" i="10"/>
  <c r="BW35" i="10" s="1"/>
  <c r="BW36" i="10" s="1"/>
  <c r="BW37" i="10" s="1"/>
  <c r="BW38" i="10" s="1"/>
  <c r="BW39" i="10" s="1"/>
  <c r="BW40" i="10" s="1"/>
  <c r="BW41" i="10" s="1"/>
  <c r="BW42" i="10" s="1"/>
  <c r="BW43" i="10" s="1"/>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AM34" i="10" l="1"/>
  <c r="AM35" i="10" s="1"/>
  <c r="BE34" i="10" l="1"/>
</calcChain>
</file>

<file path=xl/sharedStrings.xml><?xml version="1.0" encoding="utf-8"?>
<sst xmlns="http://schemas.openxmlformats.org/spreadsheetml/2006/main" count="1156" uniqueCount="580">
  <si>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</si>
  <si>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</si>
  <si>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</si>
  <si>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</si>
  <si>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</si>
  <si>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</si>
  <si>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</si>
  <si>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</si>
  <si>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</si>
  <si>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</si>
  <si>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</si>
  <si>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</si>
  <si>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</si>
  <si>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</si>
  <si>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</si>
  <si>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</si>
  <si>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</si>
  <si>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</si>
  <si>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</si>
  <si>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</si>
  <si>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</si>
  <si>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</si>
  <si>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</si>
  <si>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</si>
  <si>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</si>
  <si>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</si>
  <si>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</si>
  <si>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</si>
  <si>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</si>
  <si>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</si>
  <si>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</si>
  <si>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</si>
  <si>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</si>
  <si>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</si>
  <si>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</si>
  <si>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</si>
  <si>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</si>
  <si>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</si>
  <si>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</si>
  <si>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</si>
  <si>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</si>
  <si>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</si>
  <si>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</si>
  <si>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</si>
  <si>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</si>
  <si>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</si>
  <si>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</si>
  <si>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</si>
  <si>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</si>
  <si>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</si>
  <si>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</si>
  <si>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</si>
  <si>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</si>
  <si>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</si>
  <si>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</si>
  <si>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</si>
  <si>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</si>
  <si>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</si>
  <si>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</si>
  <si>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</si>
  <si>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</si>
  <si>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</si>
  <si>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</si>
  <si>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</si>
  <si>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</si>
  <si>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</si>
  <si>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</si>
  <si>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</si>
  <si>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</si>
  <si>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</si>
  <si>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</si>
  <si>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</si>
  <si>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</si>
  <si>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</si>
  <si>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</si>
  <si>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</si>
  <si>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</si>
  <si>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</si>
  <si>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</si>
  <si>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</si>
  <si>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</si>
  <si>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</si>
  <si>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</si>
  <si>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</si>
  <si>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</si>
  <si>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</si>
  <si>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</si>
  <si>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</si>
  <si>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</si>
  <si>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</si>
  <si>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</si>
  <si>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</si>
  <si>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</si>
  <si>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</si>
  <si>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開成町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</si>
  <si>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</si>
  <si>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</si>
  <si>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</si>
  <si>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</si>
  <si>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</si>
  <si>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</si>
  <si>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</si>
  <si>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</si>
  <si>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</si>
  <si>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</si>
  <si>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</si>
  <si>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</si>
  <si>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</si>
  <si>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</si>
  <si>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</si>
  <si>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</si>
  <si>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</si>
  <si>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</si>
  <si>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</si>
  <si>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</si>
  <si>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</si>
  <si>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</si>
  <si>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</si>
  <si>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</si>
  <si>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</si>
  <si>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</si>
  <si>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</si>
  <si>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</si>
  <si>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</si>
  <si>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</si>
  <si>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</si>
  <si>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</si>
  <si>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</si>
  <si>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</si>
  <si>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</si>
  <si>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</si>
  <si>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</si>
  <si>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</si>
  <si>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</si>
  <si>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</si>
  <si>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</si>
  <si>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</si>
  <si>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</si>
  <si>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</si>
  <si>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</si>
  <si>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</si>
  <si>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</si>
  <si>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</si>
  <si>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</si>
  <si>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</si>
  <si>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</si>
  <si>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</si>
  <si>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</si>
  <si>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</si>
  <si>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</si>
  <si>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</si>
  <si>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</si>
  <si>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</si>
  <si>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</si>
  <si>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</si>
  <si>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</si>
  <si>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</si>
  <si>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</si>
  <si>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</si>
  <si>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</si>
  <si>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</si>
  <si>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</si>
  <si>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</si>
  <si>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</si>
  <si>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</si>
  <si>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</si>
  <si>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</si>
  <si>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</si>
  <si>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</si>
  <si>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</si>
  <si>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</si>
  <si>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</si>
  <si>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</si>
  <si>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</si>
  <si>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</si>
  <si>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</si>
  <si>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</si>
  <si>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</si>
  <si>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</si>
  <si>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</si>
  <si>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</si>
  <si>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</si>
  <si>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</si>
  <si>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</si>
  <si>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</si>
  <si>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</si>
  <si>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</si>
  <si>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</si>
  <si>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</si>
  <si>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</si>
  <si>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</si>
  <si>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</si>
  <si>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</si>
  <si>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</si>
  <si>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</si>
  <si>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</si>
  <si>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</si>
  <si>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</si>
  <si>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</si>
  <si>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</si>
  <si>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</si>
  <si>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</si>
  <si>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</si>
  <si>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神奈川県開成町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</si>
  <si>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</si>
  <si>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</si>
  <si>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</si>
  <si>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</si>
  <si>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</si>
  <si>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</si>
  <si>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</si>
  <si>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</si>
  <si>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</si>
  <si>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</si>
  <si>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</si>
  <si>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</si>
  <si>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</si>
  <si>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</si>
  <si>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</si>
  <si>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</si>
  <si>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</si>
  <si>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</si>
  <si>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</si>
  <si>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</si>
  <si>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</si>
  <si>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</si>
  <si>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</si>
  <si>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</si>
  <si>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</si>
  <si>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</si>
  <si>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</si>
  <si>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</si>
  <si>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</si>
  <si>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</si>
  <si>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</si>
  <si>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</si>
  <si>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</si>
  <si>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</si>
  <si>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</si>
  <si>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</si>
  <si>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</si>
  <si>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</si>
  <si>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</si>
  <si>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</si>
  <si>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</si>
  <si>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</si>
  <si>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</si>
  <si>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</si>
  <si>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</si>
  <si>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</si>
  <si>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</si>
  <si>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</si>
  <si>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</si>
  <si>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</si>
  <si>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</si>
  <si>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</si>
  <si>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</si>
  <si>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</si>
  <si>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</si>
  <si>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</si>
  <si>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</si>
  <si>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</si>
  <si>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</si>
  <si>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</si>
  <si>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</si>
  <si>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</si>
  <si>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</si>
  <si>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</si>
  <si>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</si>
  <si>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</si>
  <si>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</si>
  <si>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</si>
  <si>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</si>
  <si>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</si>
  <si>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</si>
  <si>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</si>
  <si>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</si>
  <si>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</si>
  <si>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</si>
  <si>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</si>
  <si>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</si>
  <si>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</si>
  <si>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</si>
  <si>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</si>
  <si>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</si>
  <si>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</si>
  <si>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</si>
  <si>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</si>
  <si>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</si>
  <si>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</si>
  <si>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</si>
  <si>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</si>
  <si>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</si>
  <si>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</si>
  <si>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</si>
  <si>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</si>
  <si>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</si>
  <si>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</si>
  <si>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</si>
  <si>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</si>
  <si>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</si>
  <si>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</si>
  <si>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</si>
  <si>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</si>
  <si>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</si>
  <si>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</si>
  <si>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</si>
  <si>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</si>
  <si>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</si>
  <si>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</si>
  <si>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</si>
  <si>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</si>
  <si>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</si>
  <si>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</si>
  <si>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</si>
  <si>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</si>
  <si>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</si>
  <si>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</si>
  <si>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</si>
  <si>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</si>
  <si>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</si>
  <si>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</si>
  <si>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</si>
  <si>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</si>
  <si>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</si>
  <si>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</si>
  <si>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</si>
  <si>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</si>
  <si>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</si>
  <si>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</si>
  <si>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</si>
  <si>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</si>
  <si>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</si>
  <si>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</si>
  <si>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</si>
  <si>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</si>
  <si>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</si>
  <si>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</si>
  <si>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</si>
  <si>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</si>
  <si>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</si>
  <si>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</si>
  <si>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</si>
  <si>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</si>
  <si>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</si>
  <si>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</si>
  <si>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</si>
  <si>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</si>
  <si>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</si>
  <si>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</si>
  <si>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</si>
  <si>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</si>
  <si>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</si>
  <si>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</si>
  <si>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神奈川県開成町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</si>
  <si>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</si>
  <si>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</si>
  <si>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</si>
  <si>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</si>
  <si>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</si>
  <si>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</si>
  <si>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</si>
  <si>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</si>
  <si>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</si>
  <si>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</si>
  <si>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</si>
  <si>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</si>
  <si>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</si>
  <si>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</si>
  <si>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</si>
  <si>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</si>
  <si>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</si>
  <si>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</si>
  <si>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</si>
  <si>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</si>
  <si>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給食事業特別会計</t>
    <phoneticPr fontId="5"/>
  </si>
  <si>
    <t>駅前通り線周辺地区土地区画整理事業特別会計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</si>
  <si>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</si>
  <si>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</si>
  <si>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</si>
  <si>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</si>
  <si>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</si>
  <si>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</si>
  <si>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</si>
  <si>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</si>
  <si>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</si>
  <si>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</si>
  <si>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</si>
  <si>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</si>
  <si>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</si>
  <si>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</si>
  <si>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</si>
  <si>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</si>
  <si>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</si>
  <si>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</si>
  <si>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</si>
  <si>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駅前通り線周辺地区土地区画整理事業特別会計（公営企業）</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</si>
  <si>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</si>
  <si>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</si>
  <si>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</si>
  <si>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</si>
  <si>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</si>
  <si>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</si>
  <si>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</si>
  <si>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</si>
  <si>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</si>
  <si>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</si>
  <si>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</si>
  <si>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</si>
  <si>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</si>
  <si>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</si>
  <si>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</si>
  <si>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</si>
  <si>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</si>
  <si>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</si>
  <si>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</si>
  <si>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</si>
  <si>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</si>
  <si>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</si>
  <si>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</si>
  <si>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</si>
  <si>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</si>
  <si>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</si>
  <si>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</si>
  <si>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</si>
  <si>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</si>
  <si>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</si>
  <si>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</si>
  <si>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</si>
  <si>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</si>
  <si>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</si>
  <si>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</si>
  <si>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</si>
  <si>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</si>
  <si>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</si>
  <si>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</si>
  <si>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</si>
  <si>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</si>
  <si>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</si>
  <si>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</si>
  <si>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</si>
  <si>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</si>
  <si>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</si>
  <si>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</si>
  <si>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</si>
  <si>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</si>
  <si>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</si>
  <si>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</si>
  <si>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</si>
  <si>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</si>
  <si>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</si>
  <si>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</si>
  <si>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</si>
  <si>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</si>
  <si>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</si>
  <si>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</si>
  <si>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</si>
  <si>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</si>
  <si>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</si>
  <si>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</si>
  <si>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</si>
  <si>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</si>
  <si>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</si>
  <si>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</si>
  <si>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</si>
  <si>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</si>
  <si>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</si>
  <si>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</si>
  <si>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</si>
  <si>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</si>
  <si>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</si>
  <si>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</si>
  <si>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</si>
  <si>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</si>
  <si>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</si>
  <si>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</si>
  <si>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</si>
  <si>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</si>
  <si>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</si>
  <si>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</si>
  <si>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</si>
  <si>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</si>
  <si>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</si>
  <si>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</si>
  <si>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</si>
  <si>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</si>
  <si>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</si>
  <si>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</si>
  <si>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</si>
  <si>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</si>
  <si>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</si>
  <si>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</si>
  <si>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</si>
  <si>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</si>
  <si>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</si>
  <si>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</si>
  <si>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</si>
  <si>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</si>
  <si>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</si>
  <si>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</si>
  <si>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</si>
  <si>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</si>
  <si>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</si>
  <si>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</si>
  <si>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</si>
  <si>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</si>
  <si>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</si>
  <si>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</si>
  <si>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</si>
  <si>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</si>
  <si>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</si>
  <si>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</si>
  <si>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</si>
  <si>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</si>
  <si>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</si>
  <si>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</si>
  <si>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</si>
  <si>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</si>
  <si>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</si>
  <si>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</si>
  <si>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</si>
  <si>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</si>
  <si>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</si>
  <si>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</si>
  <si>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</si>
  <si>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</si>
  <si>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</si>
  <si>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</si>
  <si>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</si>
  <si>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</si>
  <si>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</si>
  <si>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</si>
  <si>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</si>
  <si>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5.30</t>
  </si>
  <si>
    <t>水道事業会計</t>
  </si>
  <si>
    <t>一般会計</t>
  </si>
  <si>
    <t>下水道事業会計</t>
  </si>
  <si>
    <t>駅前通り線周辺地区土地区画整理事業特別会計</t>
  </si>
  <si>
    <t>介護保険事業特別会計</t>
  </si>
  <si>
    <t>国民健康保険特別会計</t>
  </si>
  <si>
    <t>後期高齢者医療事業特別会計</t>
  </si>
  <si>
    <t>給食事業特別会計</t>
  </si>
  <si>
    <t>その他会計（赤字）</t>
  </si>
  <si>
    <t>その他会計（黒字）</t>
  </si>
  <si>
    <t>R02</t>
    <phoneticPr fontId="5"/>
  </si>
  <si>
    <t>R03</t>
    <phoneticPr fontId="5"/>
  </si>
  <si>
    <t>R04</t>
    <phoneticPr fontId="5"/>
  </si>
  <si>
    <t>R05</t>
    <phoneticPr fontId="5"/>
  </si>
  <si>
    <t>R06</t>
    <phoneticPr fontId="5"/>
  </si>
  <si>
    <t>-</t>
    <phoneticPr fontId="2"/>
  </si>
  <si>
    <t>南足柄市外五ケ市町組合</t>
  </si>
  <si>
    <t>南足柄市外二ケ町組合</t>
  </si>
  <si>
    <t>南足柄市・山北町・開成町一部事務組合</t>
  </si>
  <si>
    <t>松田町外三ケ町組合</t>
  </si>
  <si>
    <t>松田町外二ヶ町組合</t>
  </si>
  <si>
    <t>足柄上衛生組合</t>
  </si>
  <si>
    <t>神奈川県市町村職員退職手当組合</t>
  </si>
  <si>
    <t>南足柄市外四ケ市町組合</t>
  </si>
  <si>
    <t>足柄西部清掃組合</t>
  </si>
  <si>
    <t>神奈川県後期高齢者医療広域連合(一般会計)</t>
    <rPh sb="16" eb="20">
      <t>イッパンカイケイ</t>
    </rPh>
    <phoneticPr fontId="1"/>
  </si>
  <si>
    <t>神奈川県後期高齢者医療広域連合(特別会計)</t>
    <rPh sb="16" eb="18">
      <t>トクベツ</t>
    </rPh>
    <rPh sb="18" eb="20">
      <t>カイケイ</t>
    </rPh>
    <phoneticPr fontId="1"/>
  </si>
  <si>
    <t>神奈川県町村情報システム共同事業組合</t>
  </si>
  <si>
    <t>〇</t>
    <phoneticPr fontId="2"/>
  </si>
  <si>
    <t>開成町土地開発公社</t>
    <rPh sb="0" eb="7">
      <t>カイセイマチト</t>
    </rPh>
    <rPh sb="7" eb="9">
      <t>コウシャ</t>
    </rPh>
    <phoneticPr fontId="2"/>
  </si>
  <si>
    <t>公共施設整備基金</t>
    <rPh sb="0" eb="8">
      <t>コウキョウシセツセイビキキン</t>
    </rPh>
    <phoneticPr fontId="5"/>
  </si>
  <si>
    <t>学校校舎等整備基金</t>
    <rPh sb="0" eb="9">
      <t>ガッコウコウシャトウセイビキキン</t>
    </rPh>
    <phoneticPr fontId="5"/>
  </si>
  <si>
    <t>育英奨学金貸付基金</t>
    <rPh sb="0" eb="9">
      <t>イクエイショウガクキンカシツケキキン</t>
    </rPh>
    <phoneticPr fontId="5"/>
  </si>
  <si>
    <t>森林環境譲与税基金</t>
    <rPh sb="0" eb="9">
      <t>シンリンカンキョウジョウヨゼイキキン</t>
    </rPh>
    <phoneticPr fontId="5"/>
  </si>
  <si>
    <t>開成夢を育てるあじさい基金</t>
    <rPh sb="0" eb="3">
      <t>カイセイユメ</t>
    </rPh>
    <rPh sb="4" eb="5">
      <t>ソダ</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</si>
  <si>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</si>
  <si>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</si>
  <si>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</si>
  <si>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</si>
  <si>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</si>
  <si>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</si>
  <si>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</si>
  <si>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</si>
  <si>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</si>
  <si>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将来負担比率は類似団体平均を上回り、有形固定資産減価償却率は下回っている。新庁舎の建設や公共施設の老朽化対策を計画的に行い、これに伴う借入を行っているためと考える。
　引き続き将来の起債償還額等のバランスを保ちながら施設の老朽化対策を進める。</t>
    <phoneticPr fontId="2"/>
  </si>
  <si>
    <t>　将来負担比率は、公共施設の老朽化対策に加え、区画整理事業に伴う町債の借入を行っているため、類似団体平均よりも高い数値で推移しており、今後も増加していくことが予想される。
　実質公債費比率は、類似団体平均値と同じ数値となっており、老朽化対策工事の本債償還の開始等の影響により比率が増加している。今後は、区画整理事業に伴う町債の本債償還が本格化していくため、比率は上昇していく見込みである。
　区画整理事業については、今後も借入を想定しており、事業の効率化や充当可能財源の確保等により、町債発行の適正化に努める必要がある。</t>
    <rPh sb="60" eb="62">
      <t>スイイ</t>
    </rPh>
    <rPh sb="67" eb="69">
      <t>コンゴ</t>
    </rPh>
    <rPh sb="70" eb="72">
      <t>ゾウカ</t>
    </rPh>
    <rPh sb="79" eb="81">
      <t>ヨソウ</t>
    </rPh>
    <rPh sb="102" eb="103">
      <t>チ</t>
    </rPh>
    <rPh sb="104" eb="105">
      <t>オナ</t>
    </rPh>
    <rPh sb="106" eb="108">
      <t>スウチ</t>
    </rPh>
    <rPh sb="115" eb="118">
      <t>ロウキュウカ</t>
    </rPh>
    <rPh sb="118" eb="120">
      <t>タイサク</t>
    </rPh>
    <rPh sb="120" eb="122">
      <t>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</si>
</sst>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7"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45B8E32-5BF3-45FE-A1E1-5DCE7641FFD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7F8-4DDE-B36C-EB67ACDD61F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46662</c:v>
                </c:pt>
                <c:pt idx="1">
                  <c:v>36612</c:v>
                </c:pt>
                <c:pt idx="2">
                  <c:v>51016</c:v>
                </c:pt>
                <c:pt idx="3">
                  <c:v>62573</c:v>
                </c:pt>
                <c:pt idx="4">
                  <c:v>49084</c:v>
                </c:pt>
              </c:numCache>
            </c:numRef>
          </c:val>
          <c:smooth val="0"/>
          <c:extLst>
            <c:ext xmlns:c16="http://schemas.microsoft.com/office/drawing/2014/chart" uri="{C3380CC4-5D6E-409C-BE32-E72D297353CC}">
              <c16:uniqueId val="{00000001-67F8-4DDE-B36C-EB67ACDD61F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11.57</c:v>
                </c:pt>
                <c:pt idx="1">
                  <c:v>12.04</c:v>
                </c:pt>
                <c:pt idx="2">
                  <c:v>11.47</c:v>
                </c:pt>
                <c:pt idx="3">
                  <c:v>11.61</c:v>
                </c:pt>
                <c:pt idx="4">
                  <c:v>12</c:v>
                </c:pt>
              </c:numCache>
            </c:numRef>
          </c:val>
          <c:extLst>
            <c:ext xmlns:c16="http://schemas.microsoft.com/office/drawing/2014/chart" uri="{C3380CC4-5D6E-409C-BE32-E72D297353CC}">
              <c16:uniqueId val="{00000000-E5CE-4BA4-B515-8EB1157F4B8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14.23</c:v>
                </c:pt>
                <c:pt idx="1">
                  <c:v>26.81</c:v>
                </c:pt>
                <c:pt idx="2">
                  <c:v>22.51</c:v>
                </c:pt>
                <c:pt idx="3">
                  <c:v>25.21</c:v>
                </c:pt>
                <c:pt idx="4">
                  <c:v>30.51</c:v>
                </c:pt>
              </c:numCache>
            </c:numRef>
          </c:val>
          <c:extLst>
            <c:ext xmlns:c16="http://schemas.microsoft.com/office/drawing/2014/chart" uri="{C3380CC4-5D6E-409C-BE32-E72D297353CC}">
              <c16:uniqueId val="{00000001-E5CE-4BA4-B515-8EB1157F4B8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2.44</c:v>
                </c:pt>
                <c:pt idx="1">
                  <c:v>14.96</c:v>
                </c:pt>
                <c:pt idx="2">
                  <c:v>-5.3</c:v>
                </c:pt>
                <c:pt idx="3">
                  <c:v>3.52</c:v>
                </c:pt>
                <c:pt idx="4">
                  <c:v>6.57</c:v>
                </c:pt>
              </c:numCache>
            </c:numRef>
          </c:val>
          <c:smooth val="0"/>
          <c:extLst>
            <c:ext xmlns:c16="http://schemas.microsoft.com/office/drawing/2014/chart" uri="{C3380CC4-5D6E-409C-BE32-E72D297353CC}">
              <c16:uniqueId val="{00000002-E5CE-4BA4-B515-8EB1157F4B8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0-D918-46CA-9CC7-004F34548B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918-46CA-9CC7-004F34548B3A}"/>
            </c:ext>
          </c:extLst>
        </c:ser>
        <c:ser>
          <c:idx val="2"/>
          <c:order val="2"/>
          <c:tx>
            <c:strRef>
              <c:f>データシート!$A$29</c:f>
              <c:strCache>
                <c:ptCount val="1"/>
                <c:pt idx="0">
                  <c:v>給食事業特別会計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0.03</c:v>
                </c:pt>
                <c:pt idx="6">
                  <c:v>#N/A</c:v>
                </c:pt>
                <c:pt idx="7">
                  <c:v>0.02</c:v>
                </c:pt>
                <c:pt idx="8">
                  <c:v>#N/A</c:v>
                </c:pt>
                <c:pt idx="9">
                  <c:v>0.02</c:v>
                </c:pt>
              </c:numCache>
            </c:numRef>
          </c:val>
          <c:extLst>
            <c:ext xmlns:c16="http://schemas.microsoft.com/office/drawing/2014/chart" uri="{C3380CC4-5D6E-409C-BE32-E72D297353CC}">
              <c16:uniqueId val="{00000002-D918-46CA-9CC7-004F34548B3A}"/>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0.01</c:v>
                </c:pt>
                <c:pt idx="4">
                  <c:v>#N/A</c:v>
                </c:pt>
                <c:pt idx="5">
                  <c:v>0.16</c:v>
                </c:pt>
                <c:pt idx="6">
                  <c:v>#N/A</c:v>
                </c:pt>
                <c:pt idx="7">
                  <c:v>0.4</c:v>
                </c:pt>
                <c:pt idx="8">
                  <c:v>#N/A</c:v>
                </c:pt>
                <c:pt idx="9">
                  <c:v>0.52</c:v>
                </c:pt>
              </c:numCache>
            </c:numRef>
          </c:val>
          <c:extLst>
            <c:ext xmlns:c16="http://schemas.microsoft.com/office/drawing/2014/chart" uri="{C3380CC4-5D6E-409C-BE32-E72D297353CC}">
              <c16:uniqueId val="{00000003-D918-46CA-9CC7-004F34548B3A}"/>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1.63</c:v>
                </c:pt>
                <c:pt idx="2">
                  <c:v>#N/A</c:v>
                </c:pt>
                <c:pt idx="3">
                  <c:v>1.7</c:v>
                </c:pt>
                <c:pt idx="4">
                  <c:v>#N/A</c:v>
                </c:pt>
                <c:pt idx="5">
                  <c:v>1.89</c:v>
                </c:pt>
                <c:pt idx="6">
                  <c:v>#N/A</c:v>
                </c:pt>
                <c:pt idx="7">
                  <c:v>0.67</c:v>
                </c:pt>
                <c:pt idx="8">
                  <c:v>#N/A</c:v>
                </c:pt>
                <c:pt idx="9">
                  <c:v>0.53</c:v>
                </c:pt>
              </c:numCache>
            </c:numRef>
          </c:val>
          <c:extLst>
            <c:ext xmlns:c16="http://schemas.microsoft.com/office/drawing/2014/chart" uri="{C3380CC4-5D6E-409C-BE32-E72D297353CC}">
              <c16:uniqueId val="{00000004-D918-46CA-9CC7-004F34548B3A}"/>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1.04</c:v>
                </c:pt>
                <c:pt idx="2">
                  <c:v>#N/A</c:v>
                </c:pt>
                <c:pt idx="3">
                  <c:v>1.39</c:v>
                </c:pt>
                <c:pt idx="4">
                  <c:v>#N/A</c:v>
                </c:pt>
                <c:pt idx="5">
                  <c:v>1.01</c:v>
                </c:pt>
                <c:pt idx="6">
                  <c:v>#N/A</c:v>
                </c:pt>
                <c:pt idx="7">
                  <c:v>0.74</c:v>
                </c:pt>
                <c:pt idx="8">
                  <c:v>#N/A</c:v>
                </c:pt>
                <c:pt idx="9">
                  <c:v>1.53</c:v>
                </c:pt>
              </c:numCache>
            </c:numRef>
          </c:val>
          <c:extLst>
            <c:ext xmlns:c16="http://schemas.microsoft.com/office/drawing/2014/chart" uri="{C3380CC4-5D6E-409C-BE32-E72D297353CC}">
              <c16:uniqueId val="{00000005-D918-46CA-9CC7-004F34548B3A}"/>
            </c:ext>
          </c:extLst>
        </c:ser>
        <c:ser>
          <c:idx val="6"/>
          <c:order val="6"/>
          <c:tx>
            <c:strRef>
              <c:f>データシート!$A$33</c:f>
              <c:strCache>
                <c:ptCount val="1"/>
                <c:pt idx="0">
                  <c:v>駅前通り線周辺地区土地区画整理事業特別会計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#N/A</c:v>
                </c:pt>
                <c:pt idx="3">
                  <c:v>0.02</c:v>
                </c:pt>
                <c:pt idx="4">
                  <c:v>#N/A</c:v>
                </c:pt>
                <c:pt idx="5">
                  <c:v>0.74</c:v>
                </c:pt>
                <c:pt idx="6">
                  <c:v>#N/A</c:v>
                </c:pt>
                <c:pt idx="7">
                  <c:v>1.69</c:v>
                </c:pt>
                <c:pt idx="8">
                  <c:v>#N/A</c:v>
                </c:pt>
                <c:pt idx="9">
                  <c:v>1.7</c:v>
                </c:pt>
              </c:numCache>
            </c:numRef>
          </c:val>
          <c:extLst>
            <c:ext xmlns:c16="http://schemas.microsoft.com/office/drawing/2014/chart" uri="{C3380CC4-5D6E-409C-BE32-E72D297353CC}">
              <c16:uniqueId val="{00000006-D918-46CA-9CC7-004F34548B3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c:v>
                </c:pt>
                <c:pt idx="2">
                  <c:v>#N/A</c:v>
                </c:pt>
                <c:pt idx="3">
                  <c:v>2.89</c:v>
                </c:pt>
                <c:pt idx="4">
                  <c:v>#N/A</c:v>
                </c:pt>
                <c:pt idx="5">
                  <c:v>3.74</c:v>
                </c:pt>
                <c:pt idx="6">
                  <c:v>#N/A</c:v>
                </c:pt>
                <c:pt idx="7">
                  <c:v>4.9400000000000004</c:v>
                </c:pt>
                <c:pt idx="8">
                  <c:v>#N/A</c:v>
                </c:pt>
                <c:pt idx="9">
                  <c:v>5.62</c:v>
                </c:pt>
              </c:numCache>
            </c:numRef>
          </c:val>
          <c:extLst>
            <c:ext xmlns:c16="http://schemas.microsoft.com/office/drawing/2014/chart" uri="{C3380CC4-5D6E-409C-BE32-E72D297353CC}">
              <c16:uniqueId val="{00000007-D918-46CA-9CC7-004F34548B3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11.55</c:v>
                </c:pt>
                <c:pt idx="2">
                  <c:v>#N/A</c:v>
                </c:pt>
                <c:pt idx="3">
                  <c:v>12</c:v>
                </c:pt>
                <c:pt idx="4">
                  <c:v>#N/A</c:v>
                </c:pt>
                <c:pt idx="5">
                  <c:v>10.69</c:v>
                </c:pt>
                <c:pt idx="6">
                  <c:v>#N/A</c:v>
                </c:pt>
                <c:pt idx="7">
                  <c:v>9.8800000000000008</c:v>
                </c:pt>
                <c:pt idx="8">
                  <c:v>#N/A</c:v>
                </c:pt>
                <c:pt idx="9">
                  <c:v>10.26</c:v>
                </c:pt>
              </c:numCache>
            </c:numRef>
          </c:val>
          <c:extLst>
            <c:ext xmlns:c16="http://schemas.microsoft.com/office/drawing/2014/chart" uri="{C3380CC4-5D6E-409C-BE32-E72D297353CC}">
              <c16:uniqueId val="{00000008-D918-46CA-9CC7-004F34548B3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11.95</c:v>
                </c:pt>
                <c:pt idx="2">
                  <c:v>#N/A</c:v>
                </c:pt>
                <c:pt idx="3">
                  <c:v>11.12</c:v>
                </c:pt>
                <c:pt idx="4">
                  <c:v>#N/A</c:v>
                </c:pt>
                <c:pt idx="5">
                  <c:v>12.27</c:v>
                </c:pt>
                <c:pt idx="6">
                  <c:v>#N/A</c:v>
                </c:pt>
                <c:pt idx="7">
                  <c:v>12.26</c:v>
                </c:pt>
                <c:pt idx="8">
                  <c:v>#N/A</c:v>
                </c:pt>
                <c:pt idx="9">
                  <c:v>11.53</c:v>
                </c:pt>
              </c:numCache>
            </c:numRef>
          </c:val>
          <c:extLst>
            <c:ext xmlns:c16="http://schemas.microsoft.com/office/drawing/2014/chart" uri="{C3380CC4-5D6E-409C-BE32-E72D297353CC}">
              <c16:uniqueId val="{00000009-D918-46CA-9CC7-004F34548B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446</c:v>
                </c:pt>
                <c:pt idx="5">
                  <c:v>444</c:v>
                </c:pt>
                <c:pt idx="8">
                  <c:v>437</c:v>
                </c:pt>
                <c:pt idx="11">
                  <c:v>450</c:v>
                </c:pt>
                <c:pt idx="14">
                  <c:v>441</c:v>
                </c:pt>
              </c:numCache>
            </c:numRef>
          </c:val>
          <c:extLst>
            <c:ext xmlns:c16="http://schemas.microsoft.com/office/drawing/2014/chart" uri="{C3380CC4-5D6E-409C-BE32-E72D297353CC}">
              <c16:uniqueId val="{00000000-5204-42F0-A920-97A2B8D46A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04-42F0-A920-97A2B8D46A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38</c:v>
                </c:pt>
                <c:pt idx="3">
                  <c:v>38</c:v>
                </c:pt>
                <c:pt idx="6">
                  <c:v>38</c:v>
                </c:pt>
                <c:pt idx="9">
                  <c:v>45</c:v>
                </c:pt>
                <c:pt idx="12">
                  <c:v>48</c:v>
                </c:pt>
              </c:numCache>
            </c:numRef>
          </c:val>
          <c:extLst>
            <c:ext xmlns:c16="http://schemas.microsoft.com/office/drawing/2014/chart" uri="{C3380CC4-5D6E-409C-BE32-E72D297353CC}">
              <c16:uniqueId val="{00000002-5204-42F0-A920-97A2B8D46A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14</c:v>
                </c:pt>
                <c:pt idx="6">
                  <c:v>1</c:v>
                </c:pt>
                <c:pt idx="9">
                  <c:v>2</c:v>
                </c:pt>
                <c:pt idx="12">
                  <c:v>3</c:v>
                </c:pt>
              </c:numCache>
            </c:numRef>
          </c:val>
          <c:extLst>
            <c:ext xmlns:c16="http://schemas.microsoft.com/office/drawing/2014/chart" uri="{C3380CC4-5D6E-409C-BE32-E72D297353CC}">
              <c16:uniqueId val="{00000003-5204-42F0-A920-97A2B8D46A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127</c:v>
                </c:pt>
                <c:pt idx="3">
                  <c:v>67</c:v>
                </c:pt>
                <c:pt idx="6">
                  <c:v>117</c:v>
                </c:pt>
                <c:pt idx="9">
                  <c:v>127</c:v>
                </c:pt>
                <c:pt idx="12">
                  <c:v>159</c:v>
                </c:pt>
              </c:numCache>
            </c:numRef>
          </c:val>
          <c:extLst>
            <c:ext xmlns:c16="http://schemas.microsoft.com/office/drawing/2014/chart" uri="{C3380CC4-5D6E-409C-BE32-E72D297353CC}">
              <c16:uniqueId val="{00000004-5204-42F0-A920-97A2B8D46A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04-42F0-A920-97A2B8D46A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04-42F0-A920-97A2B8D46A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457</c:v>
                </c:pt>
                <c:pt idx="3">
                  <c:v>471</c:v>
                </c:pt>
                <c:pt idx="6">
                  <c:v>500</c:v>
                </c:pt>
                <c:pt idx="9">
                  <c:v>578</c:v>
                </c:pt>
                <c:pt idx="12">
                  <c:v>571</c:v>
                </c:pt>
              </c:numCache>
            </c:numRef>
          </c:val>
          <c:extLst>
            <c:ext xmlns:c16="http://schemas.microsoft.com/office/drawing/2014/chart" uri="{C3380CC4-5D6E-409C-BE32-E72D297353CC}">
              <c16:uniqueId val="{00000007-5204-42F0-A920-97A2B8D46A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213</c:v>
                </c:pt>
                <c:pt idx="2">
                  <c:v>#N/A</c:v>
                </c:pt>
                <c:pt idx="3">
                  <c:v>#N/A</c:v>
                </c:pt>
                <c:pt idx="4">
                  <c:v>146</c:v>
                </c:pt>
                <c:pt idx="5">
                  <c:v>#N/A</c:v>
                </c:pt>
                <c:pt idx="6">
                  <c:v>#N/A</c:v>
                </c:pt>
                <c:pt idx="7">
                  <c:v>219</c:v>
                </c:pt>
                <c:pt idx="8">
                  <c:v>#N/A</c:v>
                </c:pt>
                <c:pt idx="9">
                  <c:v>#N/A</c:v>
                </c:pt>
                <c:pt idx="10">
                  <c:v>302</c:v>
                </c:pt>
                <c:pt idx="11">
                  <c:v>#N/A</c:v>
                </c:pt>
                <c:pt idx="12">
                  <c:v>#N/A</c:v>
                </c:pt>
                <c:pt idx="13">
                  <c:v>340</c:v>
                </c:pt>
                <c:pt idx="14">
                  <c:v>#N/A</c:v>
                </c:pt>
              </c:numCache>
            </c:numRef>
          </c:val>
          <c:smooth val="0"/>
          <c:extLst>
            <c:ext xmlns:c16="http://schemas.microsoft.com/office/drawing/2014/chart" uri="{C3380CC4-5D6E-409C-BE32-E72D297353CC}">
              <c16:uniqueId val="{00000008-5204-42F0-A920-97A2B8D46A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5364</c:v>
                </c:pt>
                <c:pt idx="5">
                  <c:v>5479</c:v>
                </c:pt>
                <c:pt idx="8">
                  <c:v>5206</c:v>
                </c:pt>
                <c:pt idx="11">
                  <c:v>4978</c:v>
                </c:pt>
                <c:pt idx="14">
                  <c:v>4709</c:v>
                </c:pt>
              </c:numCache>
            </c:numRef>
          </c:val>
          <c:extLst>
            <c:ext xmlns:c16="http://schemas.microsoft.com/office/drawing/2014/chart" uri="{C3380CC4-5D6E-409C-BE32-E72D297353CC}">
              <c16:uniqueId val="{00000000-87A1-4FA5-91AC-6431B7FE60C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7A1-4FA5-91AC-6431B7FE60C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1523</c:v>
                </c:pt>
                <c:pt idx="5">
                  <c:v>2477</c:v>
                </c:pt>
                <c:pt idx="8">
                  <c:v>2376</c:v>
                </c:pt>
                <c:pt idx="11">
                  <c:v>2477</c:v>
                </c:pt>
                <c:pt idx="14">
                  <c:v>2645</c:v>
                </c:pt>
              </c:numCache>
            </c:numRef>
          </c:val>
          <c:extLst>
            <c:ext xmlns:c16="http://schemas.microsoft.com/office/drawing/2014/chart" uri="{C3380CC4-5D6E-409C-BE32-E72D297353CC}">
              <c16:uniqueId val="{00000002-87A1-4FA5-91AC-6431B7FE60C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7A1-4FA5-91AC-6431B7FE60C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7A1-4FA5-91AC-6431B7FE60C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7A1-4FA5-91AC-6431B7FE60C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714</c:v>
                </c:pt>
                <c:pt idx="3">
                  <c:v>688</c:v>
                </c:pt>
                <c:pt idx="6">
                  <c:v>588</c:v>
                </c:pt>
                <c:pt idx="9">
                  <c:v>585</c:v>
                </c:pt>
                <c:pt idx="12">
                  <c:v>642</c:v>
                </c:pt>
              </c:numCache>
            </c:numRef>
          </c:val>
          <c:extLst>
            <c:ext xmlns:c16="http://schemas.microsoft.com/office/drawing/2014/chart" uri="{C3380CC4-5D6E-409C-BE32-E72D297353CC}">
              <c16:uniqueId val="{00000006-87A1-4FA5-91AC-6431B7FE60C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c:v>
                </c:pt>
                <c:pt idx="3">
                  <c:v>19</c:v>
                </c:pt>
                <c:pt idx="6">
                  <c:v>37</c:v>
                </c:pt>
                <c:pt idx="9">
                  <c:v>61</c:v>
                </c:pt>
                <c:pt idx="12">
                  <c:v>72</c:v>
                </c:pt>
              </c:numCache>
            </c:numRef>
          </c:val>
          <c:extLst>
            <c:ext xmlns:c16="http://schemas.microsoft.com/office/drawing/2014/chart" uri="{C3380CC4-5D6E-409C-BE32-E72D297353CC}">
              <c16:uniqueId val="{00000007-87A1-4FA5-91AC-6431B7FE60C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1140</c:v>
                </c:pt>
                <c:pt idx="3">
                  <c:v>826</c:v>
                </c:pt>
                <c:pt idx="6">
                  <c:v>808</c:v>
                </c:pt>
                <c:pt idx="9">
                  <c:v>823</c:v>
                </c:pt>
                <c:pt idx="12">
                  <c:v>1132</c:v>
                </c:pt>
              </c:numCache>
            </c:numRef>
          </c:val>
          <c:extLst>
            <c:ext xmlns:c16="http://schemas.microsoft.com/office/drawing/2014/chart" uri="{C3380CC4-5D6E-409C-BE32-E72D297353CC}">
              <c16:uniqueId val="{00000008-87A1-4FA5-91AC-6431B7FE60C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204</c:v>
                </c:pt>
                <c:pt idx="3">
                  <c:v>227</c:v>
                </c:pt>
                <c:pt idx="6">
                  <c:v>189</c:v>
                </c:pt>
                <c:pt idx="9">
                  <c:v>144</c:v>
                </c:pt>
                <c:pt idx="12">
                  <c:v>96</c:v>
                </c:pt>
              </c:numCache>
            </c:numRef>
          </c:val>
          <c:extLst>
            <c:ext xmlns:c16="http://schemas.microsoft.com/office/drawing/2014/chart" uri="{C3380CC4-5D6E-409C-BE32-E72D297353CC}">
              <c16:uniqueId val="{00000009-87A1-4FA5-91AC-6431B7FE60C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6870</c:v>
                </c:pt>
                <c:pt idx="3">
                  <c:v>7137</c:v>
                </c:pt>
                <c:pt idx="6">
                  <c:v>7069</c:v>
                </c:pt>
                <c:pt idx="9">
                  <c:v>7113</c:v>
                </c:pt>
                <c:pt idx="12">
                  <c:v>7134</c:v>
                </c:pt>
              </c:numCache>
            </c:numRef>
          </c:val>
          <c:extLst>
            <c:ext xmlns:c16="http://schemas.microsoft.com/office/drawing/2014/chart" uri="{C3380CC4-5D6E-409C-BE32-E72D297353CC}">
              <c16:uniqueId val="{0000000A-87A1-4FA5-91AC-6431B7FE60C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2073</c:v>
                </c:pt>
                <c:pt idx="2">
                  <c:v>#N/A</c:v>
                </c:pt>
                <c:pt idx="3">
                  <c:v>#N/A</c:v>
                </c:pt>
                <c:pt idx="4">
                  <c:v>942</c:v>
                </c:pt>
                <c:pt idx="5">
                  <c:v>#N/A</c:v>
                </c:pt>
                <c:pt idx="6">
                  <c:v>#N/A</c:v>
                </c:pt>
                <c:pt idx="7">
                  <c:v>1110</c:v>
                </c:pt>
                <c:pt idx="8">
                  <c:v>#N/A</c:v>
                </c:pt>
                <c:pt idx="9">
                  <c:v>#N/A</c:v>
                </c:pt>
                <c:pt idx="10">
                  <c:v>1271</c:v>
                </c:pt>
                <c:pt idx="11">
                  <c:v>#N/A</c:v>
                </c:pt>
                <c:pt idx="12">
                  <c:v>#N/A</c:v>
                </c:pt>
                <c:pt idx="13">
                  <c:v>1722</c:v>
                </c:pt>
                <c:pt idx="14">
                  <c:v>#N/A</c:v>
                </c:pt>
              </c:numCache>
            </c:numRef>
          </c:val>
          <c:smooth val="0"/>
          <c:extLst>
            <c:ext xmlns:c16="http://schemas.microsoft.com/office/drawing/2014/chart" uri="{C3380CC4-5D6E-409C-BE32-E72D297353CC}">
              <c16:uniqueId val="{0000000B-87A1-4FA5-91AC-6431B7FE60C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980</c:v>
                </c:pt>
                <c:pt idx="1">
                  <c:v>1120</c:v>
                </c:pt>
                <c:pt idx="2">
                  <c:v>1421</c:v>
                </c:pt>
              </c:numCache>
            </c:numRef>
          </c:val>
          <c:extLst>
            <c:ext xmlns:c16="http://schemas.microsoft.com/office/drawing/2014/chart" uri="{C3380CC4-5D6E-409C-BE32-E72D297353CC}">
              <c16:uniqueId val="{00000000-682D-4D51-B5AD-F14D22A650E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c:v>
                </c:pt>
                <c:pt idx="1">
                  <c:v>34</c:v>
                </c:pt>
                <c:pt idx="2">
                  <c:v>51</c:v>
                </c:pt>
              </c:numCache>
            </c:numRef>
          </c:val>
          <c:extLst>
            <c:ext xmlns:c16="http://schemas.microsoft.com/office/drawing/2014/chart" uri="{C3380CC4-5D6E-409C-BE32-E72D297353CC}">
              <c16:uniqueId val="{00000001-682D-4D51-B5AD-F14D22A650E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837</c:v>
                </c:pt>
                <c:pt idx="1">
                  <c:v>767</c:v>
                </c:pt>
                <c:pt idx="2">
                  <c:v>708</c:v>
                </c:pt>
              </c:numCache>
            </c:numRef>
          </c:val>
          <c:extLst>
            <c:ext xmlns:c16="http://schemas.microsoft.com/office/drawing/2014/chart" uri="{C3380CC4-5D6E-409C-BE32-E72D297353CC}">
              <c16:uniqueId val="{00000002-682D-4D51-B5AD-F14D22A650E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{F046B174-BCE8-4F5D-8ABF-63082AF1978A}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CB7-4968-A69E-93A3E602D72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{BF850019-4C7F-47AD-8AF3-283480D77BEA}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B7-4968-A69E-93A3E602D72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{2C6E2468-106E-44EA-AF0E-1D3812536AFD}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B7-4968-A69E-93A3E602D72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{EF1024D8-A814-4FAA-88BB-6D5D0F4CB300}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B7-4968-A69E-93A3E602D72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{2F45D5A3-1A96-4EF5-A775-E16E30A33D51}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B7-4968-A69E-93A3E602D7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{CEC767AB-D723-44ED-A430-83693BA3C716}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CB7-4968-A69E-93A3E602D72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{1C0A84F2-FD23-4BE5-8EA7-5A33176AC62F}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CB7-4968-A69E-93A3E602D72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{05D428F8-0934-41EA-A2D9-D7392E4AA8B0}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CB7-4968-A69E-93A3E602D7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{5E6E4C72-B616-4907-9CFD-9C898FE94944}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CB7-4968-A69E-93A3E602D72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57.1</c:v>
                </c:pt>
                <c:pt idx="8">
                  <c:v>58.2</c:v>
                </c:pt>
                <c:pt idx="16">
                  <c:v>59.1</c:v>
                </c:pt>
                <c:pt idx="24">
                  <c:v>60.9</c:v>
                </c:pt>
                <c:pt idx="32">
                  <c:v>60.2</c:v>
                </c:pt>
              </c:numCache>
            </c:numRef>
          </c:xVal>
          <c:yVal>
            <c:numRef>
              <c:f>公会計指標分析・財政指標組合せ分析表!$BP$51:$DC$51</c:f>
              <c:numCache>
                <c:formatCode>#,##0.0;"▲ "#,##0.0</c:formatCode>
                <c:ptCount val="40"/>
                <c:pt idx="0">
                  <c:v>57.1</c:v>
                </c:pt>
                <c:pt idx="8">
                  <c:v>23.8</c:v>
                </c:pt>
                <c:pt idx="16">
                  <c:v>28.3</c:v>
                </c:pt>
                <c:pt idx="24">
                  <c:v>31.8</c:v>
                </c:pt>
                <c:pt idx="32">
                  <c:v>40.700000000000003</c:v>
                </c:pt>
              </c:numCache>
            </c:numRef>
          </c:yVal>
          <c:smooth val="0"/>
          <c:extLst>
            <c:ext xmlns:c16="http://schemas.microsoft.com/office/drawing/2014/chart" uri="{C3380CC4-5D6E-409C-BE32-E72D297353CC}">
              <c16:uniqueId val="{00000009-9CB7-4968-A69E-93A3E602D72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{8E812DED-AA04-4A6B-A787-A6B501942B21}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CB7-4968-A69E-93A3E602D72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{E8AF8CE5-3F55-4B1D-A65A-8FB3C332BC32}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B7-4968-A69E-93A3E602D72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{3B02B1C0-D97B-40B8-B6DA-1A1B0C0E007A}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B7-4968-A69E-93A3E602D72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{96494E59-D0F4-442B-B56B-71AEA2C6414F}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B7-4968-A69E-93A3E602D72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{55FE0E06-BCDC-463E-9236-C5A937413F62}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B7-4968-A69E-93A3E602D72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{C59910A5-B8FC-40A1-ABE0-DCAA08973AF1}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CB7-4968-A69E-93A3E602D727}"/>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{12A6EABC-BC94-46AC-BB4D-CB9F4C004B96}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CB7-4968-A69E-93A3E602D727}"/>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{FBFC87FC-A470-44BA-B57A-6898CB55601C}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CB7-4968-A69E-93A3E602D72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{89B3048F-237E-416F-BAAF-27D6CBBADC50}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CB7-4968-A69E-93A3E602D72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CB7-4968-A69E-93A3E602D727}"/>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{DFF100E2-CFFD-4A49-AF7E-36FFA98834E0}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671-482C-B884-AB71251E5C6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{B748CAF1-7473-4208-B9AF-E07088E3973C}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671-482C-B884-AB71251E5C6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{ECAD4780-4196-4FC8-9269-76E7E5422BD8}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671-482C-B884-AB71251E5C6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{0FE73AD2-6D7D-4EC6-A669-A113013D83A7}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671-482C-B884-AB71251E5C6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{6659F11A-5143-4D96-9F3D-BC16D606A7CB}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671-482C-B884-AB71251E5C6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{C399A14D-0470-4E78-BD47-7911AF377229}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671-482C-B884-AB71251E5C6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{A78D2883-2453-494D-A00E-CA1AC3603CD1}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671-482C-B884-AB71251E5C6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{3E064589-5C59-453E-9141-B486592C4CD1}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671-482C-B884-AB71251E5C6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{4257A97F-7797-49CB-B78E-2B94B572B817}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671-482C-B884-AB71251E5C6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c:v>
                </c:pt>
                <c:pt idx="8">
                  <c:v>5.0999999999999996</c:v>
                </c:pt>
                <c:pt idx="16">
                  <c:v>5</c:v>
                </c:pt>
                <c:pt idx="24">
                  <c:v>5.6</c:v>
                </c:pt>
                <c:pt idx="32">
                  <c:v>7</c:v>
                </c:pt>
              </c:numCache>
            </c:numRef>
          </c:xVal>
          <c:yVal>
            <c:numRef>
              <c:f>公会計指標分析・財政指標組合せ分析表!$BP$73:$DC$73</c:f>
              <c:numCache>
                <c:formatCode>#,##0.0;"▲ "#,##0.0</c:formatCode>
                <c:ptCount val="40"/>
                <c:pt idx="0">
                  <c:v>57.1</c:v>
                </c:pt>
                <c:pt idx="8">
                  <c:v>23.8</c:v>
                </c:pt>
                <c:pt idx="16">
                  <c:v>28.3</c:v>
                </c:pt>
                <c:pt idx="24">
                  <c:v>31.8</c:v>
                </c:pt>
                <c:pt idx="32">
                  <c:v>40.700000000000003</c:v>
                </c:pt>
              </c:numCache>
            </c:numRef>
          </c:yVal>
          <c:smooth val="0"/>
          <c:extLst>
            <c:ext xmlns:c16="http://schemas.microsoft.com/office/drawing/2014/chart" uri="{C3380CC4-5D6E-409C-BE32-E72D297353CC}">
              <c16:uniqueId val="{00000009-B671-482C-B884-AB71251E5C6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{928A2902-E6D8-47AC-89C2-04D4077F8D48}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671-482C-B884-AB71251E5C6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{5FE8C421-9753-4385-B100-3BCE0D4DE856}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671-482C-B884-AB71251E5C6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{3FCCF0B5-212A-4C61-92CE-04421102596C}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671-482C-B884-AB71251E5C6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{B19BB733-476B-41FD-87D3-8F4A7D0FEF13}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671-482C-B884-AB71251E5C6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{7AD3C550-2FA8-4461-BE6F-D50C382B78B7}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671-482C-B884-AB71251E5C6B}"/>
                </c:ext>
              </c:extLst>
            </c:dLbl>
            <c:dLbl>
              <c:idx val="8"/>
              <c:layout>
                <c:manualLayout>
                  <c:x val="-4.4905057365901141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{CF4CD715-A1BF-433E-9AAD-4C6930F9B901}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671-482C-B884-AB71251E5C6B}"/>
                </c:ext>
              </c:extLst>
            </c:dLbl>
            <c:dLbl>
              <c:idx val="16"/>
              <c:layout>
                <c:manualLayout>
                  <c:x val="-1.8235628084249993E-2"/>
                  <c:y val="-9.079773574618109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{A54BA635-509A-471D-A3D4-9088EE3FA3F1}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671-482C-B884-AB71251E5C6B}"/>
                </c:ext>
              </c:extLst>
            </c:dLbl>
            <c:dLbl>
              <c:idx val="24"/>
              <c:layout>
                <c:manualLayout>
                  <c:x val="-4.490505736590121E-2"/>
                  <c:y val="-5.295628420166489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{876D494A-5A4E-44B5-B0C1-46CD9E605A4E}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671-482C-B884-AB71251E5C6B}"/>
                </c:ext>
              </c:extLst>
            </c:dLbl>
            <c:dLbl>
              <c:idx val="32"/>
              <c:layout>
                <c:manualLayout>
                  <c:x val="-1.8235628084250059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{CD1F1908-A6F1-4FED-9A88-43E9E25941FF}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671-482C-B884-AB71251E5C6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671-482C-B884-AB71251E5C6B}"/>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みなみ地区を中心に人口の増加が続き、これに伴う町民税の増収等により基準財政収入額は増加傾向にある。一方で、基準財政需要額についても厚生費を中心に増加傾向にあり、基準財政収入額の増加を上回っていることから、財政力指数は下落傾向にある。</a:t>
          </a:r>
        </a:p>
        <a:p>
          <a:r>
            <a:rPr kumimoji="1" lang="ja-JP" altLang="en-US" sz="1300">
              <a:latin typeface="ＭＳ Ｐゴシック" panose="020B0600070205080204" pitchFamily="50" charset="-128"/>
              <a:ea typeface="ＭＳ Ｐゴシック" panose="020B0600070205080204" pitchFamily="50" charset="-128"/>
            </a:rPr>
            <a:t>　高齢化が避けられない一方で、人口の年齢構成を意識し、出生率を上げるための施策を引き続き展開する。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167217</xdr:rowOff>
    </xdr:from>
    <xdr:to>
      <xdr:col>19</xdr:col>
      <xdr:colOff>133350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0252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137054</xdr:rowOff>
    </xdr:from>
    <xdr:to>
      <xdr:col>15</xdr:col>
      <xdr:colOff>82550</xdr:colOff>
      <xdr:row>40</xdr:row>
      <xdr:rowOff>167217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6995054"/>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137054</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6944783"/>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1710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116417</xdr:rowOff>
    </xdr:from>
    <xdr:to>
      <xdr:col>15</xdr:col>
      <xdr:colOff>133350</xdr:colOff>
      <xdr:row>41</xdr:row>
      <xdr:rowOff>46567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56744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86254</xdr:rowOff>
    </xdr:from>
    <xdr:to>
      <xdr:col>11</xdr:col>
      <xdr:colOff>82550</xdr:colOff>
      <xdr:row>41</xdr:row>
      <xdr:rowOff>16404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694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26581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147760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令和６年度は、法人町民税の増収等により前年度比で数値が改善した。</a:t>
          </a:r>
        </a:p>
        <a:p>
          <a:r>
            <a:rPr kumimoji="1" lang="ja-JP" altLang="en-US" sz="1300">
              <a:latin typeface="ＭＳ Ｐゴシック" panose="020B0600070205080204" pitchFamily="50" charset="-128"/>
              <a:ea typeface="ＭＳ Ｐゴシック" panose="020B0600070205080204" pitchFamily="50" charset="-128"/>
            </a:rPr>
            <a:t>　扶助費を筆頭に経常経費は年々増加しており、今後も増加していくことが想定される。引き続き収入の確保及び事務の効率化・省略化等により抑制に努める。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126365</xdr:rowOff>
    </xdr:from>
    <xdr:to>
      <xdr:col>23</xdr:col>
      <xdr:colOff>133350</xdr:colOff>
      <xdr:row>64</xdr:row>
      <xdr:rowOff>75565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927715"/>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117492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90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75565</xdr:rowOff>
    </xdr:from>
    <xdr:to>
      <xdr:col>19</xdr:col>
      <xdr:colOff>133350</xdr:colOff>
      <xdr:row>65</xdr:row>
      <xdr:rowOff>28787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048365"/>
          <a:ext cx="8890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40233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184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75142</xdr:rowOff>
    </xdr:from>
    <xdr:to>
      <xdr:col>15</xdr:col>
      <xdr:colOff>82550</xdr:colOff>
      <xdr:row>65</xdr:row>
      <xdr:rowOff>28787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533592"/>
          <a:ext cx="889000" cy="63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75142</xdr:rowOff>
    </xdr:from>
    <xdr:to>
      <xdr:col>11</xdr:col>
      <xdr:colOff>31750</xdr:colOff>
      <xdr:row>65</xdr:row>
      <xdr:rowOff>121285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533592"/>
          <a:ext cx="889000" cy="73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75565</xdr:rowOff>
    </xdr:from>
    <xdr:to>
      <xdr:col>23</xdr:col>
      <xdr:colOff>184150</xdr:colOff>
      <xdr:row>64</xdr:row>
      <xdr:rowOff>5715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92092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721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24765</xdr:rowOff>
    </xdr:from>
    <xdr:to>
      <xdr:col>19</xdr:col>
      <xdr:colOff>184150</xdr:colOff>
      <xdr:row>64</xdr:row>
      <xdr:rowOff>126365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136542</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766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149437</xdr:rowOff>
    </xdr:from>
    <xdr:to>
      <xdr:col>15</xdr:col>
      <xdr:colOff>133350</xdr:colOff>
      <xdr:row>65</xdr:row>
      <xdr:rowOff>79587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64364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0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24342</xdr:rowOff>
    </xdr:from>
    <xdr:to>
      <xdr:col>11</xdr:col>
      <xdr:colOff>82550</xdr:colOff>
      <xdr:row>61</xdr:row>
      <xdr:rowOff>125942</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136119</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25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70485</xdr:rowOff>
    </xdr:from>
    <xdr:to>
      <xdr:col>7</xdr:col>
      <xdr:colOff>31750</xdr:colOff>
      <xdr:row>66</xdr:row>
      <xdr:rowOff>635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156862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[136,444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人件費は、人事院勧告による基本給のアップ及び職員数の増等により増となっているが、物件費はコロナワクチン接種委託料の減等により減となった。</a:t>
          </a:r>
        </a:p>
        <a:p>
          <a:r>
            <a:rPr kumimoji="1" lang="ja-JP" altLang="en-US" sz="1300">
              <a:latin typeface="ＭＳ Ｐゴシック" panose="020B0600070205080204" pitchFamily="50" charset="-128"/>
              <a:ea typeface="ＭＳ Ｐゴシック" panose="020B0600070205080204" pitchFamily="50" charset="-128"/>
            </a:rPr>
            <a:t>　類似団体平均と比較し、職員数が少なく、人件費が少ないことから、平均を下回っていると考えられる。引き続き抑制に努める。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6076</xdr:rowOff>
    </xdr:from>
    <xdr:to>
      <xdr:col>23</xdr:col>
      <xdr:colOff>133350</xdr:colOff>
      <xdr:row>81</xdr:row>
      <xdr:rowOff>12545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893526"/>
          <a:ext cx="838200" cy="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38059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25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6076</xdr:rowOff>
    </xdr:from>
    <xdr:to>
      <xdr:col>19</xdr:col>
      <xdr:colOff>133350</xdr:colOff>
      <xdr:row>81</xdr:row>
      <xdr:rowOff>11037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893526"/>
          <a:ext cx="889000" cy="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4412</xdr:rowOff>
    </xdr:from>
    <xdr:to>
      <xdr:col>15</xdr:col>
      <xdr:colOff>82550</xdr:colOff>
      <xdr:row>81</xdr:row>
      <xdr:rowOff>11037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91862"/>
          <a:ext cx="889000" cy="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4412</xdr:rowOff>
    </xdr:from>
    <xdr:to>
      <xdr:col>11</xdr:col>
      <xdr:colOff>31750</xdr:colOff>
      <xdr:row>81</xdr:row>
      <xdr:rowOff>4435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891862"/>
          <a:ext cx="889000" cy="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133195</xdr:rowOff>
    </xdr:from>
    <xdr:to>
      <xdr:col>23</xdr:col>
      <xdr:colOff>184150</xdr:colOff>
      <xdr:row>81</xdr:row>
      <xdr:rowOff>63345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4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54472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77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126726</xdr:rowOff>
    </xdr:from>
    <xdr:to>
      <xdr:col>19</xdr:col>
      <xdr:colOff>184150</xdr:colOff>
      <xdr:row>81</xdr:row>
      <xdr:rowOff>56876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4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67053</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11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131687</xdr:rowOff>
    </xdr:from>
    <xdr:to>
      <xdr:col>15</xdr:col>
      <xdr:colOff>133350</xdr:colOff>
      <xdr:row>81</xdr:row>
      <xdr:rowOff>61837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4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72014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1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125062</xdr:rowOff>
    </xdr:from>
    <xdr:to>
      <xdr:col>11</xdr:col>
      <xdr:colOff>82550</xdr:colOff>
      <xdr:row>81</xdr:row>
      <xdr:rowOff>55212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4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65389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09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125085</xdr:rowOff>
    </xdr:from>
    <xdr:to>
      <xdr:col>7</xdr:col>
      <xdr:colOff>31750</xdr:colOff>
      <xdr:row>81</xdr:row>
      <xdr:rowOff>55235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4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65412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0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名強であり、数名の退職、昇格、採用によっても数値が大きく変動する。</a:t>
          </a:r>
        </a:p>
        <a:p>
          <a:r>
            <a:rPr kumimoji="1" lang="ja-JP" altLang="en-US" sz="1300">
              <a:latin typeface="ＭＳ Ｐゴシック" panose="020B0600070205080204" pitchFamily="50" charset="-128"/>
              <a:ea typeface="ＭＳ Ｐゴシック" panose="020B0600070205080204" pitchFamily="50" charset="-128"/>
            </a:rPr>
            <a:t>　近年は、退職者が多くないため指数が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近辺を推移している。今後も、給与制度全般にわたり、適正な運用に努めていく。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159052</xdr:rowOff>
    </xdr:from>
    <xdr:to>
      <xdr:col>81</xdr:col>
      <xdr:colOff>44450</xdr:colOff>
      <xdr:row>87</xdr:row>
      <xdr:rowOff>10584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03752"/>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77004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307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10584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9267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113091</xdr:rowOff>
    </xdr:from>
    <xdr:to>
      <xdr:col>72</xdr:col>
      <xdr:colOff>203200</xdr:colOff>
      <xdr:row>87</xdr:row>
      <xdr:rowOff>10584</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85779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78618</xdr:rowOff>
    </xdr:from>
    <xdr:to>
      <xdr:col>68</xdr:col>
      <xdr:colOff>152400</xdr:colOff>
      <xdr:row>86</xdr:row>
      <xdr:rowOff>113091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823318"/>
          <a:ext cx="889000" cy="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62291</xdr:rowOff>
    </xdr:from>
    <xdr:to>
      <xdr:col>68</xdr:col>
      <xdr:colOff>203200</xdr:colOff>
      <xdr:row>86</xdr:row>
      <xdr:rowOff>163891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148668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27818</xdr:rowOff>
    </xdr:from>
    <xdr:to>
      <xdr:col>64</xdr:col>
      <xdr:colOff>152400</xdr:colOff>
      <xdr:row>86</xdr:row>
      <xdr:rowOff>129418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114195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858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人口の増加や地方分権に伴い業務量が増加するなか、町域が狭い利点を活かし、限られた職員数で効率的な行政運営にあたってきた結果、類似団体の平均を大きく下回っている。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今後も適正な業務量を把握するとともに、職員定員適正化計画に基づき職員の確保に努める。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50588</xdr:rowOff>
    </xdr:from>
    <xdr:to>
      <xdr:col>81</xdr:col>
      <xdr:colOff>44450</xdr:colOff>
      <xdr:row>58</xdr:row>
      <xdr:rowOff>82762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6179800" y="9994688"/>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82762</xdr:rowOff>
    </xdr:from>
    <xdr:to>
      <xdr:col>77</xdr:col>
      <xdr:colOff>44450</xdr:colOff>
      <xdr:row>58</xdr:row>
      <xdr:rowOff>86783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026862"/>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73378</xdr:rowOff>
    </xdr:from>
    <xdr:to>
      <xdr:col>72</xdr:col>
      <xdr:colOff>203200</xdr:colOff>
      <xdr:row>58</xdr:row>
      <xdr:rowOff>86783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0174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73378</xdr:rowOff>
    </xdr:from>
    <xdr:to>
      <xdr:col>68</xdr:col>
      <xdr:colOff>152400</xdr:colOff>
      <xdr:row>58</xdr:row>
      <xdr:rowOff>81421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01747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57</xdr:row>
      <xdr:rowOff>171238</xdr:rowOff>
    </xdr:from>
    <xdr:to>
      <xdr:col>81</xdr:col>
      <xdr:colOff>95250</xdr:colOff>
      <xdr:row>58</xdr:row>
      <xdr:rowOff>101388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994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92515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986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31962</xdr:rowOff>
    </xdr:from>
    <xdr:to>
      <xdr:col>77</xdr:col>
      <xdr:colOff>95250</xdr:colOff>
      <xdr:row>58</xdr:row>
      <xdr:rowOff>133562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997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143739</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744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35983</xdr:rowOff>
    </xdr:from>
    <xdr:to>
      <xdr:col>73</xdr:col>
      <xdr:colOff>44450</xdr:colOff>
      <xdr:row>58</xdr:row>
      <xdr:rowOff>137583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147760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74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22578</xdr:rowOff>
    </xdr:from>
    <xdr:to>
      <xdr:col>68</xdr:col>
      <xdr:colOff>203200</xdr:colOff>
      <xdr:row>58</xdr:row>
      <xdr:rowOff>124178</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996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134355</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735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30621</xdr:rowOff>
    </xdr:from>
    <xdr:to>
      <xdr:col>64</xdr:col>
      <xdr:colOff>152400</xdr:colOff>
      <xdr:row>58</xdr:row>
      <xdr:rowOff>132221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9974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142398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743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令和６年度は、新庁舎建設工事の令和２年度借入分に係る元金償還が始まったことから、比率は上昇した。</a:t>
          </a:r>
        </a:p>
        <a:p>
          <a:r>
            <a:rPr kumimoji="1" lang="ja-JP" altLang="en-US" sz="1300">
              <a:latin typeface="ＭＳ Ｐゴシック" panose="020B0600070205080204" pitchFamily="50" charset="-128"/>
              <a:ea typeface="ＭＳ Ｐゴシック" panose="020B0600070205080204" pitchFamily="50" charset="-128"/>
            </a:rPr>
            <a:t>　今後も、駅前通り線周辺地区土地区画整理事業等に係る元金償還が順次始まることから、数値の上昇が見込まれる。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町債の発行は財源の確保の意味合いに加え、世代間の負担の公平性の確保もあることから、今後も町債発行に伴う将来の公債費の負担を考慮しつつ適切に活用していく。</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116417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033260"/>
          <a:ext cx="8382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3810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8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127000</xdr:rowOff>
    </xdr:from>
    <xdr:to>
      <xdr:col>72</xdr:col>
      <xdr:colOff>203200</xdr:colOff>
      <xdr:row>40</xdr:row>
      <xdr:rowOff>135044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98500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41</xdr:row>
      <xdr:rowOff>35983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99304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37694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6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16527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84244</xdr:rowOff>
    </xdr:from>
    <xdr:to>
      <xdr:col>68</xdr:col>
      <xdr:colOff>203200</xdr:colOff>
      <xdr:row>41</xdr:row>
      <xdr:rowOff>14394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24571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156633</xdr:rowOff>
    </xdr:from>
    <xdr:to>
      <xdr:col>64</xdr:col>
      <xdr:colOff>152400</xdr:colOff>
      <xdr:row>41</xdr:row>
      <xdr:rowOff>86783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96960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駅前通り線周辺地区土地区画整理事業等による町債発行により町債残高は増加傾向にある。</a:t>
          </a:r>
        </a:p>
        <a:p>
          <a:r>
            <a:rPr kumimoji="1" lang="ja-JP" altLang="en-US" sz="1300">
              <a:latin typeface="ＭＳ Ｐゴシック" panose="020B0600070205080204" pitchFamily="50" charset="-128"/>
              <a:ea typeface="ＭＳ Ｐゴシック" panose="020B0600070205080204" pitchFamily="50" charset="-128"/>
            </a:rPr>
            <a:t>　今後も、現在行っている大規模事業に係る町債借入により町債残高の増大が見込まれるが、基金の積立等によりいたずらに将来負担を増大させないよう計画的に事業を実施する。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106862</xdr:rowOff>
    </xdr:from>
    <xdr:to>
      <xdr:col>81</xdr:col>
      <xdr:colOff>44450</xdr:colOff>
      <xdr:row>16</xdr:row>
      <xdr:rowOff>37677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2678612"/>
          <a:ext cx="838200" cy="10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66645</xdr:rowOff>
    </xdr:from>
    <xdr:to>
      <xdr:col>77</xdr:col>
      <xdr:colOff>44450</xdr:colOff>
      <xdr:row>15</xdr:row>
      <xdr:rowOff>106862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63839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14938</xdr:rowOff>
    </xdr:from>
    <xdr:to>
      <xdr:col>72</xdr:col>
      <xdr:colOff>203200</xdr:colOff>
      <xdr:row>15</xdr:row>
      <xdr:rowOff>66645</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58668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14938</xdr:rowOff>
    </xdr:from>
    <xdr:to>
      <xdr:col>68</xdr:col>
      <xdr:colOff>152400</xdr:colOff>
      <xdr:row>17</xdr:row>
      <xdr:rowOff>54671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586688"/>
          <a:ext cx="889000" cy="38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158327</xdr:rowOff>
    </xdr:from>
    <xdr:to>
      <xdr:col>81</xdr:col>
      <xdr:colOff>95250</xdr:colOff>
      <xdr:row>16</xdr:row>
      <xdr:rowOff>88477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130404</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70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56062</xdr:rowOff>
    </xdr:from>
    <xdr:to>
      <xdr:col>77</xdr:col>
      <xdr:colOff>95250</xdr:colOff>
      <xdr:row>15</xdr:row>
      <xdr:rowOff>157662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627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142439</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714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15845</xdr:rowOff>
    </xdr:from>
    <xdr:to>
      <xdr:col>73</xdr:col>
      <xdr:colOff>44450</xdr:colOff>
      <xdr:row>15</xdr:row>
      <xdr:rowOff>117445</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102222</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67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135588</xdr:rowOff>
    </xdr:from>
    <xdr:to>
      <xdr:col>68</xdr:col>
      <xdr:colOff>203200</xdr:colOff>
      <xdr:row>15</xdr:row>
      <xdr:rowOff>65738</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53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50515</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2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3871</xdr:rowOff>
    </xdr:from>
    <xdr:to>
      <xdr:col>64</xdr:col>
      <xdr:colOff>152400</xdr:colOff>
      <xdr:row>17</xdr:row>
      <xdr:rowOff>105471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91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90248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004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分子となる人件費（経常・一般財源）は人事院勧告に伴う給与費の増等により前年度比＋</a:t>
          </a:r>
          <a:r>
            <a:rPr kumimoji="1" lang="en-US" altLang="ja-JP" sz="1300">
              <a:latin typeface="ＭＳ Ｐゴシック" panose="020B0600070205080204" pitchFamily="50" charset="-128"/>
              <a:ea typeface="ＭＳ Ｐゴシック" panose="020B0600070205080204" pitchFamily="50" charset="-128"/>
            </a:rPr>
            <a:t>43.3</a:t>
          </a:r>
          <a:r>
            <a:rPr kumimoji="1" lang="ja-JP" altLang="en-US" sz="1300">
              <a:latin typeface="ＭＳ Ｐゴシック" panose="020B0600070205080204" pitchFamily="50" charset="-128"/>
              <a:ea typeface="ＭＳ Ｐゴシック" panose="020B0600070205080204" pitchFamily="50" charset="-128"/>
            </a:rPr>
            <a:t>百万円、分母となる歳入（経常・一般財源）は主に町民税（法人）等の影響により前年度比＋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百万円となり、総じて比率が下落している。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53522</xdr:rowOff>
    </xdr:from>
    <xdr:to>
      <xdr:col>24</xdr:col>
      <xdr:colOff>25400</xdr:colOff>
      <xdr:row>35</xdr:row>
      <xdr:rowOff>86178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054272"/>
          <a:ext cx="8382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86178</xdr:rowOff>
    </xdr:from>
    <xdr:to>
      <xdr:col>19</xdr:col>
      <xdr:colOff>187325</xdr:colOff>
      <xdr:row>36</xdr:row>
      <xdr:rowOff>67128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0869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18143</xdr:rowOff>
    </xdr:from>
    <xdr:to>
      <xdr:col>15</xdr:col>
      <xdr:colOff>98425</xdr:colOff>
      <xdr:row>36</xdr:row>
      <xdr:rowOff>67128</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47443"/>
          <a:ext cx="889000" cy="39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18143</xdr:rowOff>
    </xdr:from>
    <xdr:to>
      <xdr:col>11</xdr:col>
      <xdr:colOff>9525</xdr:colOff>
      <xdr:row>37</xdr:row>
      <xdr:rowOff>69850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47443"/>
          <a:ext cx="889000" cy="56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2722</xdr:rowOff>
    </xdr:from>
    <xdr:to>
      <xdr:col>24</xdr:col>
      <xdr:colOff>76200</xdr:colOff>
      <xdr:row>35</xdr:row>
      <xdr:rowOff>104322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0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19249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35378</xdr:rowOff>
    </xdr:from>
    <xdr:to>
      <xdr:col>20</xdr:col>
      <xdr:colOff>38100</xdr:colOff>
      <xdr:row>35</xdr:row>
      <xdr:rowOff>136978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147155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0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16328</xdr:rowOff>
    </xdr:from>
    <xdr:to>
      <xdr:col>15</xdr:col>
      <xdr:colOff>149225</xdr:colOff>
      <xdr:row>36</xdr:row>
      <xdr:rowOff>117928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8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102705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27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138793</xdr:rowOff>
    </xdr:from>
    <xdr:to>
      <xdr:col>11</xdr:col>
      <xdr:colOff>60325</xdr:colOff>
      <xdr:row>34</xdr:row>
      <xdr:rowOff>68943</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79120</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分子となる物件費（経常・一般財源）は物価高騰により前年度比＋</a:t>
          </a:r>
          <a:r>
            <a:rPr kumimoji="1" lang="en-US" altLang="ja-JP" sz="1300">
              <a:latin typeface="ＭＳ Ｐゴシック" panose="020B0600070205080204" pitchFamily="50" charset="-128"/>
              <a:ea typeface="ＭＳ Ｐゴシック" panose="020B0600070205080204" pitchFamily="50" charset="-128"/>
            </a:rPr>
            <a:t>51.1</a:t>
          </a:r>
          <a:r>
            <a:rPr kumimoji="1" lang="ja-JP" altLang="en-US" sz="1300">
              <a:latin typeface="ＭＳ Ｐゴシック" panose="020B0600070205080204" pitchFamily="50" charset="-128"/>
              <a:ea typeface="ＭＳ Ｐゴシック" panose="020B0600070205080204" pitchFamily="50" charset="-128"/>
            </a:rPr>
            <a:t>百万円、分母となる歳入（経常・一般財源）は主に町民税（法人）等の影響により前年度比＋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百万円となり、総じて比率が上昇している。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14986</xdr:rowOff>
    </xdr:from>
    <xdr:to>
      <xdr:col>82</xdr:col>
      <xdr:colOff>107950</xdr:colOff>
      <xdr:row>17</xdr:row>
      <xdr:rowOff>24130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296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14986</xdr:rowOff>
    </xdr:from>
    <xdr:to>
      <xdr:col>78</xdr:col>
      <xdr:colOff>69850</xdr:colOff>
      <xdr:row>17</xdr:row>
      <xdr:rowOff>51562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296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101854</xdr:rowOff>
    </xdr:from>
    <xdr:to>
      <xdr:col>73</xdr:col>
      <xdr:colOff>180975</xdr:colOff>
      <xdr:row>17</xdr:row>
      <xdr:rowOff>51562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3604"/>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101854</xdr:rowOff>
    </xdr:from>
    <xdr:to>
      <xdr:col>69</xdr:col>
      <xdr:colOff>92075</xdr:colOff>
      <xdr:row>16</xdr:row>
      <xdr:rowOff>104140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360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135636</xdr:rowOff>
    </xdr:from>
    <xdr:to>
      <xdr:col>78</xdr:col>
      <xdr:colOff>120650</xdr:colOff>
      <xdr:row>17</xdr:row>
      <xdr:rowOff>65786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50563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6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762</xdr:rowOff>
    </xdr:from>
    <xdr:to>
      <xdr:col>74</xdr:col>
      <xdr:colOff>31750</xdr:colOff>
      <xdr:row>17</xdr:row>
      <xdr:rowOff>102362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87139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01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51054</xdr:rowOff>
    </xdr:from>
    <xdr:to>
      <xdr:col>69</xdr:col>
      <xdr:colOff>142875</xdr:colOff>
      <xdr:row>15</xdr:row>
      <xdr:rowOff>152654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137431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53340</xdr:rowOff>
    </xdr:from>
    <xdr:to>
      <xdr:col>65</xdr:col>
      <xdr:colOff>53975</xdr:colOff>
      <xdr:row>16</xdr:row>
      <xdr:rowOff>154940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139717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主に、分母となる歳入（経常・一般財源）が町民税（法人）の増等の影響により前年度比＋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百万円となり、比率が下落した。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56243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13900"/>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56</xdr:row>
      <xdr:rowOff>56243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35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56</xdr:row>
      <xdr:rowOff>34472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385300"/>
          <a:ext cx="8890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162378</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385300"/>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105427</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5443</xdr:rowOff>
    </xdr:from>
    <xdr:to>
      <xdr:col>20</xdr:col>
      <xdr:colOff>38100</xdr:colOff>
      <xdr:row>56</xdr:row>
      <xdr:rowOff>107043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0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91820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93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70049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分子となる歳出額は主に後期高齢者医療事業に対する繰出金の増により増、分母となる歳入（経常・一般財源）は主に町民税（法人）等の影響により前年度比＋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百万円となり、総じて比率が上昇している。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120650</xdr:rowOff>
    </xdr:from>
    <xdr:to>
      <xdr:col>82</xdr:col>
      <xdr:colOff>107950</xdr:colOff>
      <xdr:row>55</xdr:row>
      <xdr:rowOff>133350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50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120650</xdr:rowOff>
    </xdr:from>
    <xdr:to>
      <xdr:col>78</xdr:col>
      <xdr:colOff>69850</xdr:colOff>
      <xdr:row>55</xdr:row>
      <xdr:rowOff>146050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50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114300</xdr:rowOff>
    </xdr:from>
    <xdr:to>
      <xdr:col>73</xdr:col>
      <xdr:colOff>180975</xdr:colOff>
      <xdr:row>55</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3726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114300</xdr:rowOff>
    </xdr:from>
    <xdr:to>
      <xdr:col>69</xdr:col>
      <xdr:colOff>92075</xdr:colOff>
      <xdr:row>55</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3726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82550</xdr:rowOff>
    </xdr:from>
    <xdr:to>
      <xdr:col>82</xdr:col>
      <xdr:colOff>158750</xdr:colOff>
      <xdr:row>56</xdr:row>
      <xdr:rowOff>12700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1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99077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5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69850</xdr:rowOff>
    </xdr:from>
    <xdr:to>
      <xdr:col>78</xdr:col>
      <xdr:colOff>120650</xdr:colOff>
      <xdr:row>56</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10177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6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95250</xdr:rowOff>
    </xdr:from>
    <xdr:to>
      <xdr:col>74</xdr:col>
      <xdr:colOff>31750</xdr:colOff>
      <xdr:row>56</xdr:row>
      <xdr:rowOff>25400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35577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63500</xdr:rowOff>
    </xdr:from>
    <xdr:to>
      <xdr:col>69</xdr:col>
      <xdr:colOff>142875</xdr:colOff>
      <xdr:row>54</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3827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09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95250</xdr:rowOff>
    </xdr:from>
    <xdr:to>
      <xdr:col>65</xdr:col>
      <xdr:colOff>53975</xdr:colOff>
      <xdr:row>56</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主に、分母となる歳入（経常・一般財源）が町民税（法人）の増等の影響により前年度比＋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百万円となり、比率が下落し、類似団体内平均値を下回った。</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92710</xdr:rowOff>
    </xdr:from>
    <xdr:to>
      <xdr:col>82</xdr:col>
      <xdr:colOff>107950</xdr:colOff>
      <xdr:row>36</xdr:row>
      <xdr:rowOff>24130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09346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24130</xdr:rowOff>
    </xdr:from>
    <xdr:to>
      <xdr:col>78</xdr:col>
      <xdr:colOff>69850</xdr:colOff>
      <xdr:row>36</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963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121285</xdr:rowOff>
    </xdr:from>
    <xdr:to>
      <xdr:col>73</xdr:col>
      <xdr:colOff>180975</xdr:colOff>
      <xdr:row>36</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2203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121285</xdr:rowOff>
    </xdr:from>
    <xdr:to>
      <xdr:col>69</xdr:col>
      <xdr:colOff>92075</xdr:colOff>
      <xdr:row>37</xdr:row>
      <xdr:rowOff>86995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22035"/>
          <a:ext cx="889000" cy="3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58437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144780</xdr:rowOff>
    </xdr:from>
    <xdr:to>
      <xdr:col>78</xdr:col>
      <xdr:colOff>120650</xdr:colOff>
      <xdr:row>36</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59707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231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87630</xdr:rowOff>
    </xdr:from>
    <xdr:to>
      <xdr:col>74</xdr:col>
      <xdr:colOff>31750</xdr:colOff>
      <xdr:row>37</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70485</xdr:rowOff>
    </xdr:from>
    <xdr:to>
      <xdr:col>69</xdr:col>
      <xdr:colOff>142875</xdr:colOff>
      <xdr:row>36</xdr:row>
      <xdr:rowOff>635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36195</xdr:rowOff>
    </xdr:from>
    <xdr:to>
      <xdr:col>65</xdr:col>
      <xdr:colOff>53975</xdr:colOff>
      <xdr:row>37</xdr:row>
      <xdr:rowOff>137795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37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122572</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466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分子となる公債費（経常・一般財源）は、前年度比△</a:t>
          </a:r>
          <a:r>
            <a:rPr kumimoji="1" lang="en-US" altLang="ja-JP" sz="1300">
              <a:latin typeface="ＭＳ Ｐゴシック" panose="020B0600070205080204" pitchFamily="50" charset="-128"/>
              <a:ea typeface="ＭＳ Ｐゴシック" panose="020B0600070205080204" pitchFamily="50" charset="-128"/>
            </a:rPr>
            <a:t>7.1</a:t>
          </a:r>
          <a:r>
            <a:rPr kumimoji="1" lang="ja-JP" altLang="en-US" sz="1300">
              <a:latin typeface="ＭＳ Ｐゴシック" panose="020B0600070205080204" pitchFamily="50" charset="-128"/>
              <a:ea typeface="ＭＳ Ｐゴシック" panose="020B0600070205080204" pitchFamily="50" charset="-128"/>
            </a:rPr>
            <a:t>百万円、分母となる歳入（経常・一般財源）は主に町民税（法人）等の影響により前年度比＋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百万円となり、総じて比率が下落している。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113285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111480"/>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113285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11480"/>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165863</xdr:rowOff>
    </xdr:from>
    <xdr:to>
      <xdr:col>15</xdr:col>
      <xdr:colOff>98425</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024613"/>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165863</xdr:rowOff>
    </xdr:from>
    <xdr:to>
      <xdr:col>11</xdr:col>
      <xdr:colOff>9525</xdr:colOff>
      <xdr:row>76</xdr:row>
      <xdr:rowOff>94996</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024613"/>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62485</xdr:rowOff>
    </xdr:from>
    <xdr:to>
      <xdr:col>20</xdr:col>
      <xdr:colOff>38100</xdr:colOff>
      <xdr:row>76</xdr:row>
      <xdr:rowOff>164085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2811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115062</xdr:rowOff>
    </xdr:from>
    <xdr:to>
      <xdr:col>11</xdr:col>
      <xdr:colOff>60325</xdr:colOff>
      <xdr:row>76</xdr:row>
      <xdr:rowOff>45213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297381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55389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742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44196</xdr:rowOff>
    </xdr:from>
    <xdr:to>
      <xdr:col>6</xdr:col>
      <xdr:colOff>171450</xdr:colOff>
      <xdr:row>76</xdr:row>
      <xdr:rowOff>145796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155973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分子となる歳出額は、主に物件費の増等により前年度比</a:t>
          </a:r>
          <a:r>
            <a:rPr kumimoji="1" lang="en-US" altLang="ja-JP" sz="1300">
              <a:latin typeface="ＭＳ Ｐゴシック" panose="020B0600070205080204" pitchFamily="50" charset="-128"/>
              <a:ea typeface="ＭＳ Ｐゴシック" panose="020B0600070205080204" pitchFamily="50" charset="-128"/>
            </a:rPr>
            <a:t>+81.9</a:t>
          </a:r>
          <a:r>
            <a:rPr kumimoji="1" lang="ja-JP" altLang="en-US" sz="1300">
              <a:latin typeface="ＭＳ Ｐゴシック" panose="020B0600070205080204" pitchFamily="50" charset="-128"/>
              <a:ea typeface="ＭＳ Ｐゴシック" panose="020B0600070205080204" pitchFamily="50" charset="-128"/>
            </a:rPr>
            <a:t>百万円、分母となる歳入（経常・一般財源）は主に町民税（法人）等の影響により前年度比＋</a:t>
          </a:r>
          <a:r>
            <a:rPr kumimoji="1" lang="en-US" altLang="ja-JP" sz="1300">
              <a:latin typeface="ＭＳ Ｐゴシック" panose="020B0600070205080204" pitchFamily="50" charset="-128"/>
              <a:ea typeface="ＭＳ Ｐゴシック" panose="020B0600070205080204" pitchFamily="50" charset="-128"/>
            </a:rPr>
            <a:t>258.3</a:t>
          </a:r>
          <a:r>
            <a:rPr kumimoji="1" lang="ja-JP" altLang="en-US" sz="1300">
              <a:latin typeface="ＭＳ Ｐゴシック" panose="020B0600070205080204" pitchFamily="50" charset="-128"/>
              <a:ea typeface="ＭＳ Ｐゴシック" panose="020B0600070205080204" pitchFamily="50" charset="-128"/>
            </a:rPr>
            <a:t>百万円となり、総じて比率が下落している。</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94996</xdr:rowOff>
    </xdr:from>
    <xdr:to>
      <xdr:col>82</xdr:col>
      <xdr:colOff>107950</xdr:colOff>
      <xdr:row>77</xdr:row>
      <xdr:rowOff>28702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312519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28702</xdr:rowOff>
    </xdr:from>
    <xdr:to>
      <xdr:col>78</xdr:col>
      <xdr:colOff>69850</xdr:colOff>
      <xdr:row>78</xdr:row>
      <xdr:rowOff>30987</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230352"/>
          <a:ext cx="889000" cy="17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76708</xdr:rowOff>
    </xdr:from>
    <xdr:to>
      <xdr:col>73</xdr:col>
      <xdr:colOff>180975</xdr:colOff>
      <xdr:row>78</xdr:row>
      <xdr:rowOff>30987</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2764008"/>
          <a:ext cx="889000" cy="640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76708</xdr:rowOff>
    </xdr:from>
    <xdr:to>
      <xdr:col>69</xdr:col>
      <xdr:colOff>92075</xdr:colOff>
      <xdr:row>78</xdr:row>
      <xdr:rowOff>122428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2764008"/>
          <a:ext cx="889000" cy="73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44196</xdr:rowOff>
    </xdr:from>
    <xdr:to>
      <xdr:col>82</xdr:col>
      <xdr:colOff>158750</xdr:colOff>
      <xdr:row>76</xdr:row>
      <xdr:rowOff>145796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60723</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919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149352</xdr:rowOff>
    </xdr:from>
    <xdr:to>
      <xdr:col>78</xdr:col>
      <xdr:colOff>120650</xdr:colOff>
      <xdr:row>77</xdr:row>
      <xdr:rowOff>79502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89679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48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151637</xdr:rowOff>
    </xdr:from>
    <xdr:to>
      <xdr:col>74</xdr:col>
      <xdr:colOff>31750</xdr:colOff>
      <xdr:row>78</xdr:row>
      <xdr:rowOff>81787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66564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25908</xdr:rowOff>
    </xdr:from>
    <xdr:to>
      <xdr:col>69</xdr:col>
      <xdr:colOff>142875</xdr:colOff>
      <xdr:row>74</xdr:row>
      <xdr:rowOff>127508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27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137685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71628</xdr:rowOff>
    </xdr:from>
    <xdr:to>
      <xdr:col>65</xdr:col>
      <xdr:colOff>53975</xdr:colOff>
      <xdr:row>79</xdr:row>
      <xdr:rowOff>1778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158005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3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117877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94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107700</xdr:rowOff>
    </xdr:from>
    <xdr:to>
      <xdr:col>29</xdr:col>
      <xdr:colOff>127000</xdr:colOff>
      <xdr:row>20</xdr:row>
      <xdr:rowOff>133521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584325"/>
          <a:ext cx="647700" cy="25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130146</xdr:rowOff>
    </xdr:from>
    <xdr:to>
      <xdr:col>26</xdr:col>
      <xdr:colOff>50800</xdr:colOff>
      <xdr:row>20</xdr:row>
      <xdr:rowOff>133521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3606771"/>
          <a:ext cx="698500" cy="33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130146</xdr:rowOff>
    </xdr:from>
    <xdr:to>
      <xdr:col>22</xdr:col>
      <xdr:colOff>114300</xdr:colOff>
      <xdr:row>20</xdr:row>
      <xdr:rowOff>164425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606771"/>
          <a:ext cx="698500" cy="342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160974</xdr:rowOff>
    </xdr:from>
    <xdr:to>
      <xdr:col>18</xdr:col>
      <xdr:colOff>177800</xdr:colOff>
      <xdr:row>20</xdr:row>
      <xdr:rowOff>164425</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637599"/>
          <a:ext cx="698500" cy="3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56900</xdr:rowOff>
    </xdr:from>
    <xdr:to>
      <xdr:col>29</xdr:col>
      <xdr:colOff>177800</xdr:colOff>
      <xdr:row>20</xdr:row>
      <xdr:rowOff>158500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533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136927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44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82721</xdr:rowOff>
    </xdr:from>
    <xdr:to>
      <xdr:col>26</xdr:col>
      <xdr:colOff>101600</xdr:colOff>
      <xdr:row>21</xdr:row>
      <xdr:rowOff>12871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559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169098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645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79346</xdr:rowOff>
    </xdr:from>
    <xdr:to>
      <xdr:col>22</xdr:col>
      <xdr:colOff>165100</xdr:colOff>
      <xdr:row>21</xdr:row>
      <xdr:rowOff>9496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555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165723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642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113625</xdr:rowOff>
    </xdr:from>
    <xdr:to>
      <xdr:col>19</xdr:col>
      <xdr:colOff>38100</xdr:colOff>
      <xdr:row>21</xdr:row>
      <xdr:rowOff>43775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590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28552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67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110174</xdr:rowOff>
    </xdr:from>
    <xdr:to>
      <xdr:col>15</xdr:col>
      <xdr:colOff>101600</xdr:colOff>
      <xdr:row>21</xdr:row>
      <xdr:rowOff>40324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586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25101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673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216383</xdr:rowOff>
    </xdr:from>
    <xdr:to>
      <xdr:col>29</xdr:col>
      <xdr:colOff>127000</xdr:colOff>
      <xdr:row>35</xdr:row>
      <xdr:rowOff>255112</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26733"/>
          <a:ext cx="647700" cy="387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255112</xdr:rowOff>
    </xdr:from>
    <xdr:to>
      <xdr:col>26</xdr:col>
      <xdr:colOff>50800</xdr:colOff>
      <xdr:row>35</xdr:row>
      <xdr:rowOff>341465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65462"/>
          <a:ext cx="698500" cy="86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341465</xdr:rowOff>
    </xdr:from>
    <xdr:to>
      <xdr:col>22</xdr:col>
      <xdr:colOff>114300</xdr:colOff>
      <xdr:row>36</xdr:row>
      <xdr:rowOff>72460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51815"/>
          <a:ext cx="698500" cy="738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342798</xdr:rowOff>
    </xdr:from>
    <xdr:to>
      <xdr:col>18</xdr:col>
      <xdr:colOff>177800</xdr:colOff>
      <xdr:row>36</xdr:row>
      <xdr:rowOff>72460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53148"/>
          <a:ext cx="698500" cy="725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165583</xdr:rowOff>
    </xdr:from>
    <xdr:to>
      <xdr:col>29</xdr:col>
      <xdr:colOff>177800</xdr:colOff>
      <xdr:row>35</xdr:row>
      <xdr:rowOff>267183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75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137660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4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204312</xdr:rowOff>
    </xdr:from>
    <xdr:to>
      <xdr:col>26</xdr:col>
      <xdr:colOff>101600</xdr:colOff>
      <xdr:row>35</xdr:row>
      <xdr:rowOff>305912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146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290689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01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290665</xdr:rowOff>
    </xdr:from>
    <xdr:to>
      <xdr:col>22</xdr:col>
      <xdr:colOff>165100</xdr:colOff>
      <xdr:row>36</xdr:row>
      <xdr:rowOff>49365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010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34142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7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21660</xdr:rowOff>
    </xdr:from>
    <xdr:to>
      <xdr:col>19</xdr:col>
      <xdr:colOff>38100</xdr:colOff>
      <xdr:row>36</xdr:row>
      <xdr:rowOff>123260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74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108037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6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291998</xdr:rowOff>
    </xdr:from>
    <xdr:to>
      <xdr:col>15</xdr:col>
      <xdr:colOff>101600</xdr:colOff>
      <xdr:row>36</xdr:row>
      <xdr:rowOff>50698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02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35475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88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169914</xdr:rowOff>
    </xdr:from>
    <xdr:to>
      <xdr:col>24</xdr:col>
      <xdr:colOff>63500</xdr:colOff>
      <xdr:row>39</xdr:row>
      <xdr:rowOff>27584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685014"/>
          <a:ext cx="838200" cy="29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27584</xdr:rowOff>
    </xdr:from>
    <xdr:to>
      <xdr:col>19</xdr:col>
      <xdr:colOff>177800</xdr:colOff>
      <xdr:row>39</xdr:row>
      <xdr:rowOff>48705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714134"/>
          <a:ext cx="889000" cy="21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48705</xdr:rowOff>
    </xdr:from>
    <xdr:to>
      <xdr:col>15</xdr:col>
      <xdr:colOff>50800</xdr:colOff>
      <xdr:row>39</xdr:row>
      <xdr:rowOff>52375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735255"/>
          <a:ext cx="889000" cy="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52375</xdr:rowOff>
    </xdr:from>
    <xdr:to>
      <xdr:col>10</xdr:col>
      <xdr:colOff>114300</xdr:colOff>
      <xdr:row>39</xdr:row>
      <xdr:rowOff>76289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738925"/>
          <a:ext cx="889000" cy="2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119114</xdr:rowOff>
    </xdr:from>
    <xdr:to>
      <xdr:col>24</xdr:col>
      <xdr:colOff>114300</xdr:colOff>
      <xdr:row>39</xdr:row>
      <xdr:rowOff>49264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63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34041</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148234</xdr:rowOff>
    </xdr:from>
    <xdr:to>
      <xdr:col>20</xdr:col>
      <xdr:colOff>38100</xdr:colOff>
      <xdr:row>39</xdr:row>
      <xdr:rowOff>78384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66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69511</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75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169355</xdr:rowOff>
    </xdr:from>
    <xdr:to>
      <xdr:col>15</xdr:col>
      <xdr:colOff>101600</xdr:colOff>
      <xdr:row>39</xdr:row>
      <xdr:rowOff>99505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8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90632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77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1575</xdr:rowOff>
    </xdr:from>
    <xdr:to>
      <xdr:col>10</xdr:col>
      <xdr:colOff>165100</xdr:colOff>
      <xdr:row>39</xdr:row>
      <xdr:rowOff>103175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94302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80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25489</xdr:rowOff>
    </xdr:from>
    <xdr:to>
      <xdr:col>6</xdr:col>
      <xdr:colOff>38100</xdr:colOff>
      <xdr:row>39</xdr:row>
      <xdr:rowOff>127089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71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118216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804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122879</xdr:rowOff>
    </xdr:from>
    <xdr:to>
      <xdr:col>24</xdr:col>
      <xdr:colOff>63500</xdr:colOff>
      <xdr:row>58</xdr:row>
      <xdr:rowOff>127469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6979"/>
          <a:ext cx="838200" cy="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122112</xdr:rowOff>
    </xdr:from>
    <xdr:to>
      <xdr:col>19</xdr:col>
      <xdr:colOff>177800</xdr:colOff>
      <xdr:row>58</xdr:row>
      <xdr:rowOff>127469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6212"/>
          <a:ext cx="889000" cy="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122112</xdr:rowOff>
    </xdr:from>
    <xdr:to>
      <xdr:col>15</xdr:col>
      <xdr:colOff>50800</xdr:colOff>
      <xdr:row>58</xdr:row>
      <xdr:rowOff>125116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6212"/>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124082</xdr:rowOff>
    </xdr:from>
    <xdr:to>
      <xdr:col>10</xdr:col>
      <xdr:colOff>114300</xdr:colOff>
      <xdr:row>58</xdr:row>
      <xdr:rowOff>125116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8182"/>
          <a:ext cx="889000" cy="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170093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7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72079</xdr:rowOff>
    </xdr:from>
    <xdr:to>
      <xdr:col>24</xdr:col>
      <xdr:colOff>114300</xdr:colOff>
      <xdr:row>59</xdr:row>
      <xdr:rowOff>2229</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76669</xdr:rowOff>
    </xdr:from>
    <xdr:to>
      <xdr:col>20</xdr:col>
      <xdr:colOff>38100</xdr:colOff>
      <xdr:row>59</xdr:row>
      <xdr:rowOff>6819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2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169396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1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71312</xdr:rowOff>
    </xdr:from>
    <xdr:to>
      <xdr:col>15</xdr:col>
      <xdr:colOff>101600</xdr:colOff>
      <xdr:row>59</xdr:row>
      <xdr:rowOff>1462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164039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8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74316</xdr:rowOff>
    </xdr:from>
    <xdr:to>
      <xdr:col>10</xdr:col>
      <xdr:colOff>165100</xdr:colOff>
      <xdr:row>59</xdr:row>
      <xdr:rowOff>4466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8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167043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11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73282</xdr:rowOff>
    </xdr:from>
    <xdr:to>
      <xdr:col>6</xdr:col>
      <xdr:colOff>38100</xdr:colOff>
      <xdr:row>59</xdr:row>
      <xdr:rowOff>3432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166009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76057</xdr:rowOff>
    </xdr:from>
    <xdr:to>
      <xdr:col>24</xdr:col>
      <xdr:colOff>63500</xdr:colOff>
      <xdr:row>78</xdr:row>
      <xdr:rowOff>82231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49157"/>
          <a:ext cx="838200" cy="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76057</xdr:rowOff>
    </xdr:from>
    <xdr:to>
      <xdr:col>19</xdr:col>
      <xdr:colOff>177800</xdr:colOff>
      <xdr:row>78</xdr:row>
      <xdr:rowOff>76904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9157"/>
          <a:ext cx="889000" cy="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76904</xdr:rowOff>
    </xdr:from>
    <xdr:to>
      <xdr:col>15</xdr:col>
      <xdr:colOff>50800</xdr:colOff>
      <xdr:row>78</xdr:row>
      <xdr:rowOff>83693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50004"/>
          <a:ext cx="889000" cy="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83693</xdr:rowOff>
    </xdr:from>
    <xdr:to>
      <xdr:col>10</xdr:col>
      <xdr:colOff>114300</xdr:colOff>
      <xdr:row>78</xdr:row>
      <xdr:rowOff>110691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56793"/>
          <a:ext cx="889000" cy="2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31431</xdr:rowOff>
    </xdr:from>
    <xdr:to>
      <xdr:col>24</xdr:col>
      <xdr:colOff>114300</xdr:colOff>
      <xdr:row>78</xdr:row>
      <xdr:rowOff>133031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0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117808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19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25257</xdr:rowOff>
    </xdr:from>
    <xdr:to>
      <xdr:col>20</xdr:col>
      <xdr:colOff>38100</xdr:colOff>
      <xdr:row>78</xdr:row>
      <xdr:rowOff>126857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117984</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9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26104</xdr:rowOff>
    </xdr:from>
    <xdr:to>
      <xdr:col>15</xdr:col>
      <xdr:colOff>101600</xdr:colOff>
      <xdr:row>78</xdr:row>
      <xdr:rowOff>127704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9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118831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32893</xdr:rowOff>
    </xdr:from>
    <xdr:to>
      <xdr:col>10</xdr:col>
      <xdr:colOff>165100</xdr:colOff>
      <xdr:row>78</xdr:row>
      <xdr:rowOff>134493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0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125620</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59891</xdr:rowOff>
    </xdr:from>
    <xdr:to>
      <xdr:col>6</xdr:col>
      <xdr:colOff>38100</xdr:colOff>
      <xdr:row>78</xdr:row>
      <xdr:rowOff>161491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3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152618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18128</xdr:rowOff>
    </xdr:from>
    <xdr:to>
      <xdr:col>24</xdr:col>
      <xdr:colOff>63500</xdr:colOff>
      <xdr:row>95</xdr:row>
      <xdr:rowOff>170386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305878"/>
          <a:ext cx="838200" cy="15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170386</xdr:rowOff>
    </xdr:from>
    <xdr:to>
      <xdr:col>19</xdr:col>
      <xdr:colOff>177800</xdr:colOff>
      <xdr:row>96</xdr:row>
      <xdr:rowOff>108077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58136"/>
          <a:ext cx="889000" cy="10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116709</xdr:rowOff>
    </xdr:from>
    <xdr:to>
      <xdr:col>15</xdr:col>
      <xdr:colOff>50800</xdr:colOff>
      <xdr:row>96</xdr:row>
      <xdr:rowOff>108077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04459"/>
          <a:ext cx="889000" cy="16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116709</xdr:rowOff>
    </xdr:from>
    <xdr:to>
      <xdr:col>10</xdr:col>
      <xdr:colOff>114300</xdr:colOff>
      <xdr:row>97</xdr:row>
      <xdr:rowOff>8832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04459"/>
          <a:ext cx="889000" cy="23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138778</xdr:rowOff>
    </xdr:from>
    <xdr:to>
      <xdr:col>24</xdr:col>
      <xdr:colOff>114300</xdr:colOff>
      <xdr:row>95</xdr:row>
      <xdr:rowOff>68928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25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117205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23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119586</xdr:rowOff>
    </xdr:from>
    <xdr:to>
      <xdr:col>20</xdr:col>
      <xdr:colOff>38100</xdr:colOff>
      <xdr:row>96</xdr:row>
      <xdr:rowOff>49736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0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40863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50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57277</xdr:rowOff>
    </xdr:from>
    <xdr:to>
      <xdr:col>15</xdr:col>
      <xdr:colOff>101600</xdr:colOff>
      <xdr:row>96</xdr:row>
      <xdr:rowOff>158877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16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150004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60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65909</xdr:rowOff>
    </xdr:from>
    <xdr:to>
      <xdr:col>10</xdr:col>
      <xdr:colOff>165100</xdr:colOff>
      <xdr:row>95</xdr:row>
      <xdr:rowOff>167509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3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158636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44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129482</xdr:rowOff>
    </xdr:from>
    <xdr:to>
      <xdr:col>6</xdr:col>
      <xdr:colOff>38100</xdr:colOff>
      <xdr:row>97</xdr:row>
      <xdr:rowOff>59632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8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50759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161024</xdr:rowOff>
    </xdr:from>
    <xdr:to>
      <xdr:col>55</xdr:col>
      <xdr:colOff>0</xdr:colOff>
      <xdr:row>37</xdr:row>
      <xdr:rowOff>164069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04674"/>
          <a:ext cx="838200" cy="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164069</xdr:rowOff>
    </xdr:from>
    <xdr:to>
      <xdr:col>50</xdr:col>
      <xdr:colOff>114300</xdr:colOff>
      <xdr:row>38</xdr:row>
      <xdr:rowOff>5470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507719"/>
          <a:ext cx="889000" cy="12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5470</xdr:rowOff>
    </xdr:from>
    <xdr:to>
      <xdr:col>45</xdr:col>
      <xdr:colOff>177800</xdr:colOff>
      <xdr:row>38</xdr:row>
      <xdr:rowOff>32186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20570"/>
          <a:ext cx="889000" cy="2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149671</xdr:rowOff>
    </xdr:from>
    <xdr:to>
      <xdr:col>41</xdr:col>
      <xdr:colOff>50800</xdr:colOff>
      <xdr:row>38</xdr:row>
      <xdr:rowOff>32186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150421"/>
          <a:ext cx="889000" cy="396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110225</xdr:rowOff>
    </xdr:from>
    <xdr:to>
      <xdr:col>55</xdr:col>
      <xdr:colOff>50800</xdr:colOff>
      <xdr:row>38</xdr:row>
      <xdr:rowOff>40374</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4538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25152</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113269</xdr:rowOff>
    </xdr:from>
    <xdr:to>
      <xdr:col>50</xdr:col>
      <xdr:colOff>165100</xdr:colOff>
      <xdr:row>38</xdr:row>
      <xdr:rowOff>43419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34546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54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126120</xdr:rowOff>
    </xdr:from>
    <xdr:to>
      <xdr:col>46</xdr:col>
      <xdr:colOff>38100</xdr:colOff>
      <xdr:row>38</xdr:row>
      <xdr:rowOff>56269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977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47397</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562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152836</xdr:rowOff>
    </xdr:from>
    <xdr:to>
      <xdr:col>41</xdr:col>
      <xdr:colOff>101600</xdr:colOff>
      <xdr:row>38</xdr:row>
      <xdr:rowOff>82986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96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74113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89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98871</xdr:rowOff>
    </xdr:from>
    <xdr:to>
      <xdr:col>36</xdr:col>
      <xdr:colOff>165100</xdr:colOff>
      <xdr:row>36</xdr:row>
      <xdr:rowOff>29021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99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20148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9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25066</xdr:rowOff>
    </xdr:from>
    <xdr:to>
      <xdr:col>55</xdr:col>
      <xdr:colOff>0</xdr:colOff>
      <xdr:row>57</xdr:row>
      <xdr:rowOff>86738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797716"/>
          <a:ext cx="838200" cy="6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25066</xdr:rowOff>
    </xdr:from>
    <xdr:to>
      <xdr:col>50</xdr:col>
      <xdr:colOff>114300</xdr:colOff>
      <xdr:row>57</xdr:row>
      <xdr:rowOff>77905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797716"/>
          <a:ext cx="889000" cy="52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77905</xdr:rowOff>
    </xdr:from>
    <xdr:to>
      <xdr:col>45</xdr:col>
      <xdr:colOff>177800</xdr:colOff>
      <xdr:row>57</xdr:row>
      <xdr:rowOff>143760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850555"/>
          <a:ext cx="889000" cy="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97811</xdr:rowOff>
    </xdr:from>
    <xdr:to>
      <xdr:col>41</xdr:col>
      <xdr:colOff>50800</xdr:colOff>
      <xdr:row>57</xdr:row>
      <xdr:rowOff>143760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870461"/>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35938</xdr:rowOff>
    </xdr:from>
    <xdr:to>
      <xdr:col>55</xdr:col>
      <xdr:colOff>50800</xdr:colOff>
      <xdr:row>57</xdr:row>
      <xdr:rowOff>137538</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80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14365</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87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145716</xdr:rowOff>
    </xdr:from>
    <xdr:to>
      <xdr:col>50</xdr:col>
      <xdr:colOff>165100</xdr:colOff>
      <xdr:row>57</xdr:row>
      <xdr:rowOff>75866</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74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66993</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83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27105</xdr:rowOff>
    </xdr:from>
    <xdr:to>
      <xdr:col>46</xdr:col>
      <xdr:colOff>38100</xdr:colOff>
      <xdr:row>57</xdr:row>
      <xdr:rowOff>128705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79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119832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892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92960</xdr:rowOff>
    </xdr:from>
    <xdr:to>
      <xdr:col>41</xdr:col>
      <xdr:colOff>101600</xdr:colOff>
      <xdr:row>58</xdr:row>
      <xdr:rowOff>23110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6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14237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5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47011</xdr:rowOff>
    </xdr:from>
    <xdr:to>
      <xdr:col>36</xdr:col>
      <xdr:colOff>165100</xdr:colOff>
      <xdr:row>57</xdr:row>
      <xdr:rowOff>148611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19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139738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1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56294</xdr:rowOff>
    </xdr:from>
    <xdr:to>
      <xdr:col>55</xdr:col>
      <xdr:colOff>0</xdr:colOff>
      <xdr:row>79</xdr:row>
      <xdr:rowOff>58057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600844"/>
          <a:ext cx="838200" cy="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23865</xdr:rowOff>
    </xdr:from>
    <xdr:to>
      <xdr:col>50</xdr:col>
      <xdr:colOff>114300</xdr:colOff>
      <xdr:row>79</xdr:row>
      <xdr:rowOff>58057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8415"/>
          <a:ext cx="889000" cy="3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154907</xdr:rowOff>
    </xdr:from>
    <xdr:to>
      <xdr:col>45</xdr:col>
      <xdr:colOff>177800</xdr:colOff>
      <xdr:row>79</xdr:row>
      <xdr:rowOff>23865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28007"/>
          <a:ext cx="889000" cy="4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148930</xdr:rowOff>
    </xdr:from>
    <xdr:to>
      <xdr:col>41</xdr:col>
      <xdr:colOff>50800</xdr:colOff>
      <xdr:row>78</xdr:row>
      <xdr:rowOff>154907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50580"/>
          <a:ext cx="889000" cy="177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5494</xdr:rowOff>
    </xdr:from>
    <xdr:to>
      <xdr:col>55</xdr:col>
      <xdr:colOff>50800</xdr:colOff>
      <xdr:row>79</xdr:row>
      <xdr:rowOff>107094</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5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91871</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64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7257</xdr:rowOff>
    </xdr:from>
    <xdr:to>
      <xdr:col>50</xdr:col>
      <xdr:colOff>165100</xdr:colOff>
      <xdr:row>79</xdr:row>
      <xdr:rowOff>108857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5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99984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4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144515</xdr:rowOff>
    </xdr:from>
    <xdr:to>
      <xdr:col>46</xdr:col>
      <xdr:colOff>38100</xdr:colOff>
      <xdr:row>79</xdr:row>
      <xdr:rowOff>74665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65792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1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104107</xdr:rowOff>
    </xdr:from>
    <xdr:to>
      <xdr:col>41</xdr:col>
      <xdr:colOff>101600</xdr:colOff>
      <xdr:row>79</xdr:row>
      <xdr:rowOff>34257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7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25384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69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98130</xdr:rowOff>
    </xdr:from>
    <xdr:to>
      <xdr:col>36</xdr:col>
      <xdr:colOff>165100</xdr:colOff>
      <xdr:row>78</xdr:row>
      <xdr:rowOff>28280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29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19407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39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168001</xdr:rowOff>
    </xdr:from>
    <xdr:to>
      <xdr:col>55</xdr:col>
      <xdr:colOff>0</xdr:colOff>
      <xdr:row>97</xdr:row>
      <xdr:rowOff>106873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627201"/>
          <a:ext cx="838200" cy="11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168001</xdr:rowOff>
    </xdr:from>
    <xdr:to>
      <xdr:col>50</xdr:col>
      <xdr:colOff>114300</xdr:colOff>
      <xdr:row>97</xdr:row>
      <xdr:rowOff>84058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627201"/>
          <a:ext cx="889000" cy="8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84058</xdr:rowOff>
    </xdr:from>
    <xdr:to>
      <xdr:col>45</xdr:col>
      <xdr:colOff>177800</xdr:colOff>
      <xdr:row>97</xdr:row>
      <xdr:rowOff>95540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714708"/>
          <a:ext cx="889000" cy="1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95540</xdr:rowOff>
    </xdr:from>
    <xdr:to>
      <xdr:col>41</xdr:col>
      <xdr:colOff>50800</xdr:colOff>
      <xdr:row>97</xdr:row>
      <xdr:rowOff>115909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726190"/>
          <a:ext cx="889000" cy="20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56073</xdr:rowOff>
    </xdr:from>
    <xdr:to>
      <xdr:col>55</xdr:col>
      <xdr:colOff>50800</xdr:colOff>
      <xdr:row>97</xdr:row>
      <xdr:rowOff>157673</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68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142450</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6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117201</xdr:rowOff>
    </xdr:from>
    <xdr:to>
      <xdr:col>50</xdr:col>
      <xdr:colOff>165100</xdr:colOff>
      <xdr:row>97</xdr:row>
      <xdr:rowOff>47351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7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38478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6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33258</xdr:rowOff>
    </xdr:from>
    <xdr:to>
      <xdr:col>46</xdr:col>
      <xdr:colOff>38100</xdr:colOff>
      <xdr:row>97</xdr:row>
      <xdr:rowOff>134858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6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125985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75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44740</xdr:rowOff>
    </xdr:from>
    <xdr:to>
      <xdr:col>41</xdr:col>
      <xdr:colOff>101600</xdr:colOff>
      <xdr:row>97</xdr:row>
      <xdr:rowOff>146340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67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137467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76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65109</xdr:rowOff>
    </xdr:from>
    <xdr:to>
      <xdr:col>36</xdr:col>
      <xdr:colOff>165100</xdr:colOff>
      <xdr:row>97</xdr:row>
      <xdr:rowOff>166709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9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157836</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78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27649</xdr:rowOff>
    </xdr:from>
    <xdr:to>
      <xdr:col>85</xdr:col>
      <xdr:colOff>127000</xdr:colOff>
      <xdr:row>77</xdr:row>
      <xdr:rowOff>29899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29299"/>
          <a:ext cx="8382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27649</xdr:rowOff>
    </xdr:from>
    <xdr:to>
      <xdr:col>81</xdr:col>
      <xdr:colOff>50800</xdr:colOff>
      <xdr:row>77</xdr:row>
      <xdr:rowOff>65140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29299"/>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65140</xdr:rowOff>
    </xdr:from>
    <xdr:to>
      <xdr:col>76</xdr:col>
      <xdr:colOff>114300</xdr:colOff>
      <xdr:row>77</xdr:row>
      <xdr:rowOff>76780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66790"/>
          <a:ext cx="8890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76780</xdr:rowOff>
    </xdr:from>
    <xdr:to>
      <xdr:col>71</xdr:col>
      <xdr:colOff>177800</xdr:colOff>
      <xdr:row>77</xdr:row>
      <xdr:rowOff>81673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78430"/>
          <a:ext cx="889000" cy="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150549</xdr:rowOff>
    </xdr:from>
    <xdr:to>
      <xdr:col>85</xdr:col>
      <xdr:colOff>177800</xdr:colOff>
      <xdr:row>77</xdr:row>
      <xdr:rowOff>80699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8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128976</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5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148299</xdr:rowOff>
    </xdr:from>
    <xdr:to>
      <xdr:col>81</xdr:col>
      <xdr:colOff>101600</xdr:colOff>
      <xdr:row>77</xdr:row>
      <xdr:rowOff>78449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7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69576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7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14340</xdr:rowOff>
    </xdr:from>
    <xdr:to>
      <xdr:col>76</xdr:col>
      <xdr:colOff>165100</xdr:colOff>
      <xdr:row>77</xdr:row>
      <xdr:rowOff>115940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1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107067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3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25980</xdr:rowOff>
    </xdr:from>
    <xdr:to>
      <xdr:col>72</xdr:col>
      <xdr:colOff>38100</xdr:colOff>
      <xdr:row>77</xdr:row>
      <xdr:rowOff>127580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2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118707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32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30873</xdr:rowOff>
    </xdr:from>
    <xdr:to>
      <xdr:col>67</xdr:col>
      <xdr:colOff>101600</xdr:colOff>
      <xdr:row>77</xdr:row>
      <xdr:rowOff>132473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3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123600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325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169044</xdr:rowOff>
    </xdr:from>
    <xdr:to>
      <xdr:col>85</xdr:col>
      <xdr:colOff>127000</xdr:colOff>
      <xdr:row>98</xdr:row>
      <xdr:rowOff>43757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799694"/>
          <a:ext cx="838200" cy="4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43757</xdr:rowOff>
    </xdr:from>
    <xdr:to>
      <xdr:col>81</xdr:col>
      <xdr:colOff>50800</xdr:colOff>
      <xdr:row>99</xdr:row>
      <xdr:rowOff>864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845857"/>
          <a:ext cx="889000" cy="12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156457</xdr:rowOff>
    </xdr:from>
    <xdr:to>
      <xdr:col>76</xdr:col>
      <xdr:colOff>114300</xdr:colOff>
      <xdr:row>99</xdr:row>
      <xdr:rowOff>864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615657"/>
          <a:ext cx="889000" cy="358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156457</xdr:rowOff>
    </xdr:from>
    <xdr:to>
      <xdr:col>71</xdr:col>
      <xdr:colOff>177800</xdr:colOff>
      <xdr:row>98</xdr:row>
      <xdr:rowOff>149248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15657"/>
          <a:ext cx="889000" cy="335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75137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70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118244</xdr:rowOff>
    </xdr:from>
    <xdr:to>
      <xdr:col>85</xdr:col>
      <xdr:colOff>177800</xdr:colOff>
      <xdr:row>98</xdr:row>
      <xdr:rowOff>48394</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4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96671</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2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164407</xdr:rowOff>
    </xdr:from>
    <xdr:to>
      <xdr:col>81</xdr:col>
      <xdr:colOff>101600</xdr:colOff>
      <xdr:row>98</xdr:row>
      <xdr:rowOff>94557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79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85684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8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121514</xdr:rowOff>
    </xdr:from>
    <xdr:to>
      <xdr:col>76</xdr:col>
      <xdr:colOff>165100</xdr:colOff>
      <xdr:row>99</xdr:row>
      <xdr:rowOff>51664</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92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42791</xdr:rowOff>
    </xdr:from>
    <xdr:ext cx="469744"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57428" y="1701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105657</xdr:rowOff>
    </xdr:from>
    <xdr:to>
      <xdr:col>72</xdr:col>
      <xdr:colOff>38100</xdr:colOff>
      <xdr:row>97</xdr:row>
      <xdr:rowOff>35807</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56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52334</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34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98448</xdr:rowOff>
    </xdr:from>
    <xdr:to>
      <xdr:col>67</xdr:col>
      <xdr:colOff>101600</xdr:colOff>
      <xdr:row>99</xdr:row>
      <xdr:rowOff>28598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0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19725</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9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18297</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04847"/>
          <a:ext cx="889000" cy="8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157466</xdr:rowOff>
    </xdr:from>
    <xdr:to>
      <xdr:col>107</xdr:col>
      <xdr:colOff>50800</xdr:colOff>
      <xdr:row>39</xdr:row>
      <xdr:rowOff>18297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672566"/>
          <a:ext cx="889000" cy="3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157466</xdr:rowOff>
    </xdr:from>
    <xdr:to>
      <xdr:col>102</xdr:col>
      <xdr:colOff>114300</xdr:colOff>
      <xdr:row>39</xdr:row>
      <xdr:rowOff>34413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672566"/>
          <a:ext cx="889000" cy="4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112018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79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138947</xdr:rowOff>
    </xdr:from>
    <xdr:to>
      <xdr:col>107</xdr:col>
      <xdr:colOff>101600</xdr:colOff>
      <xdr:row>39</xdr:row>
      <xdr:rowOff>69097</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54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85624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42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106666</xdr:rowOff>
    </xdr:from>
    <xdr:to>
      <xdr:col>102</xdr:col>
      <xdr:colOff>165100</xdr:colOff>
      <xdr:row>39</xdr:row>
      <xdr:rowOff>36816</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2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53343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39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155063</xdr:rowOff>
    </xdr:from>
    <xdr:to>
      <xdr:col>98</xdr:col>
      <xdr:colOff>38100</xdr:colOff>
      <xdr:row>39</xdr:row>
      <xdr:rowOff>85213</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70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101740</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44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2369</xdr:rowOff>
    </xdr:from>
    <xdr:to>
      <xdr:col>116</xdr:col>
      <xdr:colOff>63500</xdr:colOff>
      <xdr:row>58</xdr:row>
      <xdr:rowOff>3969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46469"/>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1740</xdr:rowOff>
    </xdr:from>
    <xdr:to>
      <xdr:col>111</xdr:col>
      <xdr:colOff>177800</xdr:colOff>
      <xdr:row>58</xdr:row>
      <xdr:rowOff>3969</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945840"/>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1740</xdr:rowOff>
    </xdr:from>
    <xdr:to>
      <xdr:col>107</xdr:col>
      <xdr:colOff>50800</xdr:colOff>
      <xdr:row>58</xdr:row>
      <xdr:rowOff>4883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45840"/>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4711</xdr:rowOff>
    </xdr:from>
    <xdr:to>
      <xdr:col>102</xdr:col>
      <xdr:colOff>114300</xdr:colOff>
      <xdr:row>58</xdr:row>
      <xdr:rowOff>4883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948811"/>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123019</xdr:rowOff>
    </xdr:from>
    <xdr:to>
      <xdr:col>116</xdr:col>
      <xdr:colOff>114300</xdr:colOff>
      <xdr:row>58</xdr:row>
      <xdr:rowOff>53169</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95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37946</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10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124619</xdr:rowOff>
    </xdr:from>
    <xdr:to>
      <xdr:col>112</xdr:col>
      <xdr:colOff>38100</xdr:colOff>
      <xdr:row>58</xdr:row>
      <xdr:rowOff>54769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45896</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89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122390</xdr:rowOff>
    </xdr:from>
    <xdr:to>
      <xdr:col>107</xdr:col>
      <xdr:colOff>101600</xdr:colOff>
      <xdr:row>58</xdr:row>
      <xdr:rowOff>52540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9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43667</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9987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125533</xdr:rowOff>
    </xdr:from>
    <xdr:to>
      <xdr:col>102</xdr:col>
      <xdr:colOff>165100</xdr:colOff>
      <xdr:row>58</xdr:row>
      <xdr:rowOff>55683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9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46810</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909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125361</xdr:rowOff>
    </xdr:from>
    <xdr:to>
      <xdr:col>98</xdr:col>
      <xdr:colOff>38100</xdr:colOff>
      <xdr:row>58</xdr:row>
      <xdr:rowOff>55511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46638</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907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32395</xdr:rowOff>
    </xdr:from>
    <xdr:to>
      <xdr:col>116</xdr:col>
      <xdr:colOff>63500</xdr:colOff>
      <xdr:row>77</xdr:row>
      <xdr:rowOff>99854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3234045"/>
          <a:ext cx="838200" cy="6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99854</xdr:rowOff>
    </xdr:from>
    <xdr:to>
      <xdr:col>111</xdr:col>
      <xdr:colOff>177800</xdr:colOff>
      <xdr:row>78</xdr:row>
      <xdr:rowOff>17376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3301504"/>
          <a:ext cx="889000" cy="8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17376</xdr:rowOff>
    </xdr:from>
    <xdr:to>
      <xdr:col>107</xdr:col>
      <xdr:colOff>50800</xdr:colOff>
      <xdr:row>78</xdr:row>
      <xdr:rowOff>29308</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3390476"/>
          <a:ext cx="889000" cy="1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29308</xdr:rowOff>
    </xdr:from>
    <xdr:to>
      <xdr:col>102</xdr:col>
      <xdr:colOff>114300</xdr:colOff>
      <xdr:row>78</xdr:row>
      <xdr:rowOff>29308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656300" y="13402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153045</xdr:rowOff>
    </xdr:from>
    <xdr:to>
      <xdr:col>116</xdr:col>
      <xdr:colOff>114300</xdr:colOff>
      <xdr:row>77</xdr:row>
      <xdr:rowOff>83195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3183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67972</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3098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49054</xdr:rowOff>
    </xdr:from>
    <xdr:to>
      <xdr:col>112</xdr:col>
      <xdr:colOff>38100</xdr:colOff>
      <xdr:row>77</xdr:row>
      <xdr:rowOff>150654</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325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141781</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334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138026</xdr:rowOff>
    </xdr:from>
    <xdr:to>
      <xdr:col>107</xdr:col>
      <xdr:colOff>101600</xdr:colOff>
      <xdr:row>78</xdr:row>
      <xdr:rowOff>68176</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333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59303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43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149958</xdr:rowOff>
    </xdr:from>
    <xdr:to>
      <xdr:col>102</xdr:col>
      <xdr:colOff>165100</xdr:colOff>
      <xdr:row>78</xdr:row>
      <xdr:rowOff>80108</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335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71235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44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149958</xdr:rowOff>
    </xdr:from>
    <xdr:to>
      <xdr:col>98</xdr:col>
      <xdr:colOff>38100</xdr:colOff>
      <xdr:row>78</xdr:row>
      <xdr:rowOff>80108</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335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71235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444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全体的に住民一人当たりのコストが類似団体平均を下回っている。一概には言えないが、事業費の圧縮や選択と集中による事業の実施による効果と思われる。</a:t>
          </a:r>
        </a:p>
        <a:p>
          <a:r>
            <a:rPr kumimoji="1" lang="ja-JP" altLang="en-US" sz="1300">
              <a:latin typeface="ＭＳ Ｐゴシック" panose="020B0600070205080204" pitchFamily="50" charset="-128"/>
              <a:ea typeface="ＭＳ Ｐゴシック" panose="020B0600070205080204" pitchFamily="50" charset="-128"/>
            </a:rPr>
            <a:t>扶助費については、子育て世帯の流入に伴う低年齢児の保育需要の増及び自立支援給付費の増により経常的な扶助費は増となっている。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繰出金は、高齢化の影響により後期高齢者医療事業及び介護保険事業に対する繰出金が増加しており、今後も傾向が続くことが見込まれるため、適切な食事習慣や日常的な運動習慣の確立など健康寿命の延伸の取組を引き続き実施し削減に努めていく。</a:t>
          </a:r>
        </a:p>
        <a:p>
          <a:r>
            <a:rPr kumimoji="1" lang="ja-JP" altLang="en-US" sz="1300">
              <a:latin typeface="ＭＳ Ｐゴシック" panose="020B0600070205080204" pitchFamily="50" charset="-128"/>
              <a:ea typeface="ＭＳ Ｐゴシック" panose="020B0600070205080204" pitchFamily="50" charset="-128"/>
            </a:rPr>
            <a:t>公共施設の老朽化に伴い、物件費、維持補修費及び普通建設事業費（うち更新整備）が増加傾向にある。令和６年度は大規模な改修事業としては町民センターの老朽化対策工事のみであったため、前年度比で減少したが、今後も全体的な公共施設マネジメントを通じて計画的かつ効率的な施設維持管理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59004</xdr:rowOff>
    </xdr:from>
    <xdr:to>
      <xdr:col>24</xdr:col>
      <xdr:colOff>63500</xdr:colOff>
      <xdr:row>34</xdr:row>
      <xdr:rowOff>69520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88304"/>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69520</xdr:rowOff>
    </xdr:from>
    <xdr:to>
      <xdr:col>19</xdr:col>
      <xdr:colOff>177800</xdr:colOff>
      <xdr:row>34</xdr:row>
      <xdr:rowOff>70891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98820"/>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70891</xdr:rowOff>
    </xdr:from>
    <xdr:to>
      <xdr:col>15</xdr:col>
      <xdr:colOff>50800</xdr:colOff>
      <xdr:row>34</xdr:row>
      <xdr:rowOff>96266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00191"/>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96266</xdr:rowOff>
    </xdr:from>
    <xdr:to>
      <xdr:col>10</xdr:col>
      <xdr:colOff>114300</xdr:colOff>
      <xdr:row>34</xdr:row>
      <xdr:rowOff>112725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925566"/>
          <a:ext cx="889000"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85640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57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8204</xdr:rowOff>
    </xdr:from>
    <xdr:to>
      <xdr:col>24</xdr:col>
      <xdr:colOff>114300</xdr:colOff>
      <xdr:row>34</xdr:row>
      <xdr:rowOff>109804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158081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1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18720</xdr:rowOff>
    </xdr:from>
    <xdr:to>
      <xdr:col>20</xdr:col>
      <xdr:colOff>38100</xdr:colOff>
      <xdr:row>34</xdr:row>
      <xdr:rowOff>120320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4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111447</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94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20091</xdr:rowOff>
    </xdr:from>
    <xdr:to>
      <xdr:col>15</xdr:col>
      <xdr:colOff>101600</xdr:colOff>
      <xdr:row>34</xdr:row>
      <xdr:rowOff>121691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4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112818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94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45466</xdr:rowOff>
    </xdr:from>
    <xdr:to>
      <xdr:col>10</xdr:col>
      <xdr:colOff>165100</xdr:colOff>
      <xdr:row>34</xdr:row>
      <xdr:rowOff>147066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7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138193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96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61925</xdr:rowOff>
    </xdr:from>
    <xdr:to>
      <xdr:col>6</xdr:col>
      <xdr:colOff>38100</xdr:colOff>
      <xdr:row>34</xdr:row>
      <xdr:rowOff>163525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154652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9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24047</xdr:rowOff>
    </xdr:from>
    <xdr:to>
      <xdr:col>24</xdr:col>
      <xdr:colOff>63500</xdr:colOff>
      <xdr:row>57</xdr:row>
      <xdr:rowOff>47110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96697"/>
          <a:ext cx="8382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47110</xdr:rowOff>
    </xdr:from>
    <xdr:to>
      <xdr:col>19</xdr:col>
      <xdr:colOff>177800</xdr:colOff>
      <xdr:row>57</xdr:row>
      <xdr:rowOff>171426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819760"/>
          <a:ext cx="889000" cy="12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147385</xdr:rowOff>
    </xdr:from>
    <xdr:to>
      <xdr:col>15</xdr:col>
      <xdr:colOff>50800</xdr:colOff>
      <xdr:row>57</xdr:row>
      <xdr:rowOff>171426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48585"/>
          <a:ext cx="889000" cy="19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37382</xdr:rowOff>
    </xdr:from>
    <xdr:to>
      <xdr:col>10</xdr:col>
      <xdr:colOff>114300</xdr:colOff>
      <xdr:row>56</xdr:row>
      <xdr:rowOff>147385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467132"/>
          <a:ext cx="889000" cy="28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144697</xdr:rowOff>
    </xdr:from>
    <xdr:to>
      <xdr:col>24</xdr:col>
      <xdr:colOff>114300</xdr:colOff>
      <xdr:row>57</xdr:row>
      <xdr:rowOff>74847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123124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72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167760</xdr:rowOff>
    </xdr:from>
    <xdr:to>
      <xdr:col>20</xdr:col>
      <xdr:colOff>38100</xdr:colOff>
      <xdr:row>57</xdr:row>
      <xdr:rowOff>97910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6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89037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6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120626</xdr:rowOff>
    </xdr:from>
    <xdr:to>
      <xdr:col>15</xdr:col>
      <xdr:colOff>101600</xdr:colOff>
      <xdr:row>58</xdr:row>
      <xdr:rowOff>50776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9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41903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86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96585</xdr:rowOff>
    </xdr:from>
    <xdr:to>
      <xdr:col>10</xdr:col>
      <xdr:colOff>165100</xdr:colOff>
      <xdr:row>57</xdr:row>
      <xdr:rowOff>26735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17862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90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158032</xdr:rowOff>
    </xdr:from>
    <xdr:to>
      <xdr:col>6</xdr:col>
      <xdr:colOff>38100</xdr:colOff>
      <xdr:row>55</xdr:row>
      <xdr:rowOff>88182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1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79309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09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28581</xdr:rowOff>
    </xdr:from>
    <xdr:to>
      <xdr:col>24</xdr:col>
      <xdr:colOff>63500</xdr:colOff>
      <xdr:row>78</xdr:row>
      <xdr:rowOff>51141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401681"/>
          <a:ext cx="838200" cy="2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51141</xdr:rowOff>
    </xdr:from>
    <xdr:to>
      <xdr:col>19</xdr:col>
      <xdr:colOff>177800</xdr:colOff>
      <xdr:row>78</xdr:row>
      <xdr:rowOff>116436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424241"/>
          <a:ext cx="889000" cy="65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136191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9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52543</xdr:rowOff>
    </xdr:from>
    <xdr:to>
      <xdr:col>15</xdr:col>
      <xdr:colOff>50800</xdr:colOff>
      <xdr:row>78</xdr:row>
      <xdr:rowOff>116436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25643"/>
          <a:ext cx="889000" cy="6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16516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46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52543</xdr:rowOff>
    </xdr:from>
    <xdr:to>
      <xdr:col>10</xdr:col>
      <xdr:colOff>114300</xdr:colOff>
      <xdr:row>78</xdr:row>
      <xdr:rowOff>162148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25643"/>
          <a:ext cx="889000" cy="10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159912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18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78767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08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149231</xdr:rowOff>
    </xdr:from>
    <xdr:to>
      <xdr:col>24</xdr:col>
      <xdr:colOff>114300</xdr:colOff>
      <xdr:row>78</xdr:row>
      <xdr:rowOff>79381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35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64158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6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341</xdr:rowOff>
    </xdr:from>
    <xdr:to>
      <xdr:col>20</xdr:col>
      <xdr:colOff>38100</xdr:colOff>
      <xdr:row>78</xdr:row>
      <xdr:rowOff>101941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7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93068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6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65636</xdr:rowOff>
    </xdr:from>
    <xdr:to>
      <xdr:col>15</xdr:col>
      <xdr:colOff>101600</xdr:colOff>
      <xdr:row>78</xdr:row>
      <xdr:rowOff>167236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158363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31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1743</xdr:rowOff>
    </xdr:from>
    <xdr:to>
      <xdr:col>10</xdr:col>
      <xdr:colOff>165100</xdr:colOff>
      <xdr:row>78</xdr:row>
      <xdr:rowOff>103343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7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94470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67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111348</xdr:rowOff>
    </xdr:from>
    <xdr:to>
      <xdr:col>6</xdr:col>
      <xdr:colOff>38100</xdr:colOff>
      <xdr:row>79</xdr:row>
      <xdr:rowOff>41498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4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32625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577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171444</xdr:rowOff>
    </xdr:from>
    <xdr:to>
      <xdr:col>24</xdr:col>
      <xdr:colOff>63500</xdr:colOff>
      <xdr:row>99</xdr:row>
      <xdr:rowOff>2240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3544"/>
          <a:ext cx="838200" cy="2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164768</xdr:rowOff>
    </xdr:from>
    <xdr:to>
      <xdr:col>19</xdr:col>
      <xdr:colOff>177800</xdr:colOff>
      <xdr:row>99</xdr:row>
      <xdr:rowOff>2240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66868"/>
          <a:ext cx="889000" cy="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164768</xdr:rowOff>
    </xdr:from>
    <xdr:to>
      <xdr:col>15</xdr:col>
      <xdr:colOff>50800</xdr:colOff>
      <xdr:row>98</xdr:row>
      <xdr:rowOff>168072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66868"/>
          <a:ext cx="889000" cy="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168072</xdr:rowOff>
    </xdr:from>
    <xdr:to>
      <xdr:col>10</xdr:col>
      <xdr:colOff>114300</xdr:colOff>
      <xdr:row>99</xdr:row>
      <xdr:rowOff>7578</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0172"/>
          <a:ext cx="889000" cy="1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120644</xdr:rowOff>
    </xdr:from>
    <xdr:to>
      <xdr:col>24</xdr:col>
      <xdr:colOff>114300</xdr:colOff>
      <xdr:row>99</xdr:row>
      <xdr:rowOff>50794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122890</xdr:rowOff>
    </xdr:from>
    <xdr:to>
      <xdr:col>20</xdr:col>
      <xdr:colOff>38100</xdr:colOff>
      <xdr:row>99</xdr:row>
      <xdr:rowOff>53040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44167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113968</xdr:rowOff>
    </xdr:from>
    <xdr:to>
      <xdr:col>15</xdr:col>
      <xdr:colOff>101600</xdr:colOff>
      <xdr:row>99</xdr:row>
      <xdr:rowOff>44118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35245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117272</xdr:rowOff>
    </xdr:from>
    <xdr:to>
      <xdr:col>10</xdr:col>
      <xdr:colOff>165100</xdr:colOff>
      <xdr:row>99</xdr:row>
      <xdr:rowOff>47422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1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38549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128228</xdr:rowOff>
    </xdr:from>
    <xdr:to>
      <xdr:col>6</xdr:col>
      <xdr:colOff>38100</xdr:colOff>
      <xdr:row>99</xdr:row>
      <xdr:rowOff>58378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0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49505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65339</xdr:rowOff>
    </xdr:from>
    <xdr:to>
      <xdr:col>55</xdr:col>
      <xdr:colOff>0</xdr:colOff>
      <xdr:row>59</xdr:row>
      <xdr:rowOff>69639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80889"/>
          <a:ext cx="838200" cy="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69639</xdr:rowOff>
    </xdr:from>
    <xdr:to>
      <xdr:col>50</xdr:col>
      <xdr:colOff>114300</xdr:colOff>
      <xdr:row>59</xdr:row>
      <xdr:rowOff>70793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10185189"/>
          <a:ext cx="889000" cy="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70793</xdr:rowOff>
    </xdr:from>
    <xdr:to>
      <xdr:col>45</xdr:col>
      <xdr:colOff>177800</xdr:colOff>
      <xdr:row>59</xdr:row>
      <xdr:rowOff>71915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86343"/>
          <a:ext cx="889000" cy="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64795</xdr:rowOff>
    </xdr:from>
    <xdr:to>
      <xdr:col>41</xdr:col>
      <xdr:colOff>50800</xdr:colOff>
      <xdr:row>59</xdr:row>
      <xdr:rowOff>71915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10180345"/>
          <a:ext cx="889000" cy="7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14539</xdr:rowOff>
    </xdr:from>
    <xdr:to>
      <xdr:col>55</xdr:col>
      <xdr:colOff>50800</xdr:colOff>
      <xdr:row>59</xdr:row>
      <xdr:rowOff>116139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13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100916</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4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18839</xdr:rowOff>
    </xdr:from>
    <xdr:to>
      <xdr:col>50</xdr:col>
      <xdr:colOff>165100</xdr:colOff>
      <xdr:row>59</xdr:row>
      <xdr:rowOff>120439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134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111566</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227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19993</xdr:rowOff>
    </xdr:from>
    <xdr:to>
      <xdr:col>46</xdr:col>
      <xdr:colOff>38100</xdr:colOff>
      <xdr:row>59</xdr:row>
      <xdr:rowOff>121593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13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112720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22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21115</xdr:rowOff>
    </xdr:from>
    <xdr:to>
      <xdr:col>41</xdr:col>
      <xdr:colOff>101600</xdr:colOff>
      <xdr:row>59</xdr:row>
      <xdr:rowOff>122715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1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113842</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229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13995</xdr:rowOff>
    </xdr:from>
    <xdr:to>
      <xdr:col>36</xdr:col>
      <xdr:colOff>165100</xdr:colOff>
      <xdr:row>59</xdr:row>
      <xdr:rowOff>115595</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1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106722</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222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34201</xdr:rowOff>
    </xdr:from>
    <xdr:to>
      <xdr:col>55</xdr:col>
      <xdr:colOff>0</xdr:colOff>
      <xdr:row>79</xdr:row>
      <xdr:rowOff>35475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578751"/>
          <a:ext cx="8382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167900</xdr:rowOff>
    </xdr:from>
    <xdr:to>
      <xdr:col>50</xdr:col>
      <xdr:colOff>114300</xdr:colOff>
      <xdr:row>79</xdr:row>
      <xdr:rowOff>34201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41000"/>
          <a:ext cx="889000" cy="37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167900</xdr:rowOff>
    </xdr:from>
    <xdr:to>
      <xdr:col>45</xdr:col>
      <xdr:colOff>177800</xdr:colOff>
      <xdr:row>79</xdr:row>
      <xdr:rowOff>91</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41000"/>
          <a:ext cx="8890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91</xdr:rowOff>
    </xdr:from>
    <xdr:to>
      <xdr:col>41</xdr:col>
      <xdr:colOff>50800</xdr:colOff>
      <xdr:row>79</xdr:row>
      <xdr:rowOff>25612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544641"/>
          <a:ext cx="889000" cy="25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156125</xdr:rowOff>
    </xdr:from>
    <xdr:to>
      <xdr:col>55</xdr:col>
      <xdr:colOff>50800</xdr:colOff>
      <xdr:row>79</xdr:row>
      <xdr:rowOff>86275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52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71052</xdr:rowOff>
    </xdr:from>
    <xdr:ext cx="469744"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444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154851</xdr:rowOff>
    </xdr:from>
    <xdr:to>
      <xdr:col>50</xdr:col>
      <xdr:colOff>165100</xdr:colOff>
      <xdr:row>79</xdr:row>
      <xdr:rowOff>85001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2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76128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20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117100</xdr:rowOff>
    </xdr:from>
    <xdr:to>
      <xdr:col>46</xdr:col>
      <xdr:colOff>38100</xdr:colOff>
      <xdr:row>79</xdr:row>
      <xdr:rowOff>47250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38377</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120741</xdr:rowOff>
    </xdr:from>
    <xdr:to>
      <xdr:col>41</xdr:col>
      <xdr:colOff>101600</xdr:colOff>
      <xdr:row>79</xdr:row>
      <xdr:rowOff>50891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49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42018</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58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146262</xdr:rowOff>
    </xdr:from>
    <xdr:to>
      <xdr:col>36</xdr:col>
      <xdr:colOff>165100</xdr:colOff>
      <xdr:row>79</xdr:row>
      <xdr:rowOff>76412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51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67539</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37428" y="1361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23571</xdr:rowOff>
    </xdr:from>
    <xdr:to>
      <xdr:col>55</xdr:col>
      <xdr:colOff>0</xdr:colOff>
      <xdr:row>96</xdr:row>
      <xdr:rowOff>56076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482771"/>
          <a:ext cx="838200" cy="32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56076</xdr:rowOff>
    </xdr:from>
    <xdr:to>
      <xdr:col>50</xdr:col>
      <xdr:colOff>114300</xdr:colOff>
      <xdr:row>96</xdr:row>
      <xdr:rowOff>109547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15276"/>
          <a:ext cx="889000" cy="5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109547</xdr:rowOff>
    </xdr:from>
    <xdr:to>
      <xdr:col>45</xdr:col>
      <xdr:colOff>177800</xdr:colOff>
      <xdr:row>98</xdr:row>
      <xdr:rowOff>15047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68747"/>
          <a:ext cx="889000" cy="24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171028</xdr:rowOff>
    </xdr:from>
    <xdr:to>
      <xdr:col>41</xdr:col>
      <xdr:colOff>50800</xdr:colOff>
      <xdr:row>98</xdr:row>
      <xdr:rowOff>15047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801678"/>
          <a:ext cx="889000" cy="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144221</xdr:rowOff>
    </xdr:from>
    <xdr:to>
      <xdr:col>55</xdr:col>
      <xdr:colOff>50800</xdr:colOff>
      <xdr:row>96</xdr:row>
      <xdr:rowOff>74371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3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122648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1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5276</xdr:rowOff>
    </xdr:from>
    <xdr:to>
      <xdr:col>50</xdr:col>
      <xdr:colOff>165100</xdr:colOff>
      <xdr:row>96</xdr:row>
      <xdr:rowOff>106876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46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98003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5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58747</xdr:rowOff>
    </xdr:from>
    <xdr:to>
      <xdr:col>46</xdr:col>
      <xdr:colOff>38100</xdr:colOff>
      <xdr:row>96</xdr:row>
      <xdr:rowOff>160347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1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151474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1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135697</xdr:rowOff>
    </xdr:from>
    <xdr:to>
      <xdr:col>41</xdr:col>
      <xdr:colOff>101600</xdr:colOff>
      <xdr:row>98</xdr:row>
      <xdr:rowOff>65847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76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56974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85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120228</xdr:rowOff>
    </xdr:from>
    <xdr:to>
      <xdr:col>36</xdr:col>
      <xdr:colOff>165100</xdr:colOff>
      <xdr:row>98</xdr:row>
      <xdr:rowOff>50378</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75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41505</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843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119338</xdr:rowOff>
    </xdr:from>
    <xdr:to>
      <xdr:col>85</xdr:col>
      <xdr:colOff>127000</xdr:colOff>
      <xdr:row>37</xdr:row>
      <xdr:rowOff>121869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62988"/>
          <a:ext cx="838200" cy="2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119338</xdr:rowOff>
    </xdr:from>
    <xdr:to>
      <xdr:col>81</xdr:col>
      <xdr:colOff>50800</xdr:colOff>
      <xdr:row>37</xdr:row>
      <xdr:rowOff>149677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62988"/>
          <a:ext cx="88900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149677</xdr:rowOff>
    </xdr:from>
    <xdr:to>
      <xdr:col>76</xdr:col>
      <xdr:colOff>114300</xdr:colOff>
      <xdr:row>37</xdr:row>
      <xdr:rowOff>156568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93327"/>
          <a:ext cx="889000" cy="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106422</xdr:rowOff>
    </xdr:from>
    <xdr:to>
      <xdr:col>71</xdr:col>
      <xdr:colOff>177800</xdr:colOff>
      <xdr:row>37</xdr:row>
      <xdr:rowOff>156568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278622"/>
          <a:ext cx="889000" cy="22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71069</xdr:rowOff>
    </xdr:from>
    <xdr:to>
      <xdr:col>85</xdr:col>
      <xdr:colOff>177800</xdr:colOff>
      <xdr:row>38</xdr:row>
      <xdr:rowOff>1219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4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49496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3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68538</xdr:rowOff>
    </xdr:from>
    <xdr:to>
      <xdr:col>81</xdr:col>
      <xdr:colOff>101600</xdr:colOff>
      <xdr:row>37</xdr:row>
      <xdr:rowOff>170138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1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161265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04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98877</xdr:rowOff>
    </xdr:from>
    <xdr:to>
      <xdr:col>76</xdr:col>
      <xdr:colOff>165100</xdr:colOff>
      <xdr:row>38</xdr:row>
      <xdr:rowOff>29027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4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20154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3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105768</xdr:rowOff>
    </xdr:from>
    <xdr:to>
      <xdr:col>72</xdr:col>
      <xdr:colOff>38100</xdr:colOff>
      <xdr:row>38</xdr:row>
      <xdr:rowOff>35917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4941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27044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55622</xdr:rowOff>
    </xdr:from>
    <xdr:to>
      <xdr:col>67</xdr:col>
      <xdr:colOff>101600</xdr:colOff>
      <xdr:row>36</xdr:row>
      <xdr:rowOff>157222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2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2299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00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108196</xdr:rowOff>
    </xdr:from>
    <xdr:to>
      <xdr:col>85</xdr:col>
      <xdr:colOff>127000</xdr:colOff>
      <xdr:row>58</xdr:row>
      <xdr:rowOff>118701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10052296"/>
          <a:ext cx="838200" cy="1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9279</xdr:rowOff>
    </xdr:from>
    <xdr:to>
      <xdr:col>81</xdr:col>
      <xdr:colOff>50800</xdr:colOff>
      <xdr:row>58</xdr:row>
      <xdr:rowOff>108196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953379"/>
          <a:ext cx="889000" cy="98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9279</xdr:rowOff>
    </xdr:from>
    <xdr:to>
      <xdr:col>76</xdr:col>
      <xdr:colOff>114300</xdr:colOff>
      <xdr:row>58</xdr:row>
      <xdr:rowOff>39039</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953379"/>
          <a:ext cx="889000" cy="2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39039</xdr:rowOff>
    </xdr:from>
    <xdr:to>
      <xdr:col>71</xdr:col>
      <xdr:colOff>177800</xdr:colOff>
      <xdr:row>58</xdr:row>
      <xdr:rowOff>116611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983139"/>
          <a:ext cx="889000" cy="77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67901</xdr:rowOff>
    </xdr:from>
    <xdr:to>
      <xdr:col>85</xdr:col>
      <xdr:colOff>177800</xdr:colOff>
      <xdr:row>58</xdr:row>
      <xdr:rowOff>169501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10012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154278</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92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57396</xdr:rowOff>
    </xdr:from>
    <xdr:to>
      <xdr:col>81</xdr:col>
      <xdr:colOff>101600</xdr:colOff>
      <xdr:row>58</xdr:row>
      <xdr:rowOff>158996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1000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150123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09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129929</xdr:rowOff>
    </xdr:from>
    <xdr:to>
      <xdr:col>76</xdr:col>
      <xdr:colOff>165100</xdr:colOff>
      <xdr:row>58</xdr:row>
      <xdr:rowOff>60079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9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51206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995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159689</xdr:rowOff>
    </xdr:from>
    <xdr:to>
      <xdr:col>72</xdr:col>
      <xdr:colOff>38100</xdr:colOff>
      <xdr:row>58</xdr:row>
      <xdr:rowOff>89839</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9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80966</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02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65811</xdr:rowOff>
    </xdr:from>
    <xdr:to>
      <xdr:col>67</xdr:col>
      <xdr:colOff>101600</xdr:colOff>
      <xdr:row>58</xdr:row>
      <xdr:rowOff>167411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1000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158538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1010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27649</xdr:rowOff>
    </xdr:from>
    <xdr:to>
      <xdr:col>85</xdr:col>
      <xdr:colOff>127000</xdr:colOff>
      <xdr:row>97</xdr:row>
      <xdr:rowOff>29899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5481300" y="16658299"/>
          <a:ext cx="838200" cy="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27649</xdr:rowOff>
    </xdr:from>
    <xdr:to>
      <xdr:col>81</xdr:col>
      <xdr:colOff>50800</xdr:colOff>
      <xdr:row>97</xdr:row>
      <xdr:rowOff>65140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658299"/>
          <a:ext cx="889000" cy="3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65140</xdr:rowOff>
    </xdr:from>
    <xdr:to>
      <xdr:col>76</xdr:col>
      <xdr:colOff>114300</xdr:colOff>
      <xdr:row>97</xdr:row>
      <xdr:rowOff>76780</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695790"/>
          <a:ext cx="889000" cy="1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76780</xdr:rowOff>
    </xdr:from>
    <xdr:to>
      <xdr:col>71</xdr:col>
      <xdr:colOff>177800</xdr:colOff>
      <xdr:row>97</xdr:row>
      <xdr:rowOff>81673</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707430"/>
          <a:ext cx="889000" cy="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150549</xdr:rowOff>
    </xdr:from>
    <xdr:to>
      <xdr:col>85</xdr:col>
      <xdr:colOff>177800</xdr:colOff>
      <xdr:row>97</xdr:row>
      <xdr:rowOff>80699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60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128976</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588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148299</xdr:rowOff>
    </xdr:from>
    <xdr:to>
      <xdr:col>81</xdr:col>
      <xdr:colOff>101600</xdr:colOff>
      <xdr:row>97</xdr:row>
      <xdr:rowOff>78449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60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69576</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670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14340</xdr:rowOff>
    </xdr:from>
    <xdr:to>
      <xdr:col>76</xdr:col>
      <xdr:colOff>165100</xdr:colOff>
      <xdr:row>97</xdr:row>
      <xdr:rowOff>115940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64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107067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73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25980</xdr:rowOff>
    </xdr:from>
    <xdr:to>
      <xdr:col>72</xdr:col>
      <xdr:colOff>38100</xdr:colOff>
      <xdr:row>97</xdr:row>
      <xdr:rowOff>127580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6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118707</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749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30873</xdr:rowOff>
    </xdr:from>
    <xdr:to>
      <xdr:col>67</xdr:col>
      <xdr:colOff>101600</xdr:colOff>
      <xdr:row>97</xdr:row>
      <xdr:rowOff>132473</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66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123600</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75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類似団体平均より、全体的に住民一人当たりコストは低い水準となっている。</a:t>
          </a:r>
        </a:p>
        <a:p>
          <a:r>
            <a:rPr kumimoji="1" lang="ja-JP" altLang="en-US" sz="1300">
              <a:latin typeface="ＭＳ Ｐゴシック" panose="020B0600070205080204" pitchFamily="50" charset="-128"/>
              <a:ea typeface="ＭＳ Ｐゴシック" panose="020B0600070205080204" pitchFamily="50" charset="-128"/>
            </a:rPr>
            <a:t>　総務費は、新庁舎建設が完了した令和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年度をピークに一時的に下落したが、その他公共施設（主に町民センター）の老朽化対策に係る費用が増加していること及び電算システム管理に係る費用が年々増加していることから増加傾向にある。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民生費は、保育需要・学童需要等の増及び自立支援給付費の増が続いており年々増加傾向にある。</a:t>
          </a:r>
        </a:p>
        <a:p>
          <a:r>
            <a:rPr kumimoji="1" lang="ja-JP" altLang="en-US" sz="1300">
              <a:latin typeface="ＭＳ Ｐゴシック" panose="020B0600070205080204" pitchFamily="50" charset="-128"/>
              <a:ea typeface="ＭＳ Ｐゴシック" panose="020B0600070205080204" pitchFamily="50" charset="-128"/>
            </a:rPr>
            <a:t>　土木費は、区画整理事業の本格化に伴い増加しており、この傾向は今後数年間続く見込みである。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神奈川県開成町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残高は、今後の大型事業等に係る町債償還を見据え計画的に積み立てている。近年では町税（法人）の予定納税分を翌年度に活用するため、予定納税相当額以上は積み立てるようにしている。よって、前年度予定納税分の取崩しと翌年度備え等の積立の差額が実の積立額となる。令和６年度は、法人町民税が増となり、これを財政調整基金に積み立てたため、財政調整基金残高は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神奈川県開成町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一般会計の実質収支は黒字であり、また、いずれの会計でも資金不足は生じておらず、連結実質赤字比率は算出されない。</a:t>
          </a:r>
        </a:p>
        <a:p>
          <a:r>
            <a:rPr kumimoji="1" lang="ja-JP" altLang="en-US" sz="1400">
              <a:latin typeface="ＭＳ ゴシック" pitchFamily="49" charset="-128"/>
              <a:ea typeface="ＭＳ ゴシック" pitchFamily="49" charset="-128"/>
            </a:rPr>
            <a:t>　引き続き慎重な財政運営に努めていく。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神奈川県開成町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R2</a:t>
          </a:r>
          <a:r>
            <a:rPr kumimoji="1" lang="ja-JP" altLang="en-US" sz="1400">
              <a:latin typeface="ＭＳ ゴシック" pitchFamily="49" charset="-128"/>
              <a:ea typeface="ＭＳ ゴシック" pitchFamily="49" charset="-128"/>
            </a:rPr>
            <a:t>に借り入れた庁舎整備事業債の本債償還開始の一方で臨時財政対策債償還費の減により、元利償還金、算入公債費等ともに減となっている。公営企業分については、物価高騰に伴う水道使用料の減免に係る補助により、繰入総額が増加したことから、増となっている。</a:t>
          </a:r>
        </a:p>
        <a:p>
          <a:r>
            <a:rPr kumimoji="1" lang="ja-JP" altLang="en-US" sz="1400">
              <a:latin typeface="ＭＳ ゴシック" pitchFamily="49" charset="-128"/>
              <a:ea typeface="ＭＳ ゴシック" pitchFamily="49" charset="-128"/>
            </a:rPr>
            <a:t>　今後も区画整理事業などの大型事業による町債発行の増加が見込まれるが、交付税措置のある地方債を最大限活用し算入公債費等の増を図り、実質負担額の抑制に努める必要がある。　</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満期一括償還の地方債がないため該当なし。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神奈川県開成町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駅前通り線周辺地区土地区画整理事業の進捗に伴い、将来負担額は令和４年度以降増加傾向にあり、この傾向は今後も継続する見込みである。</a:t>
          </a:r>
        </a:p>
        <a:p>
          <a:r>
            <a:rPr kumimoji="1" lang="ja-JP" altLang="en-US" sz="1400">
              <a:latin typeface="ＭＳ ゴシック" pitchFamily="49" charset="-128"/>
              <a:ea typeface="ＭＳ ゴシック" pitchFamily="49" charset="-128"/>
            </a:rPr>
            <a:t>　交付税措置のある地方債を最大限活用するとともに、計画的に基金への積立を行うことにより、実質的な将来負担額の抑制に努める。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神奈川県開成町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財政調整基金において、法人町民税の増に伴い積立てを行ったことから、基金残高は増となった。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公共施設の老朽化及び大規模事業（区画整理）への備え及び年度間の財政調整を行うための運用を図っていく。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各事業において交付税措置のある地方債を最大限活用し、建設費に対しては公共施設整備基金、後年度の公債費の増大には財政調整基金を活用する。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学校等校舎等整備基金の対象施設を除く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の建設、改修その他の整備に活用。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・学校校舎等整備基金：開成町立小学校、中学校、幼稚園の校舎、園舎その他の学校用建物の建設、改修その他の整備に活用。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・育英奨学金貸付基金：育英奨学金の財源として活用。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・森林環境譲与税基金：森林環境税及び森林環境譲与税に関する法律（平成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年法律第３号）第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条第１項に規定する施策に要する経費の財源として活用。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・開成の夢を育てるあじさい基金：町の花であり、観光資源であるあじさいの里の緑あふれる田園風景を次世代に引き継ぐための事業に活用。</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・公共施設整備基金：町民センター老朽化対策工事のため取り崩した。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・学校校舎等整備基金：中学校体育館空調設置工事のため取り崩した。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・育英奨学金貸付基金：貸付のため取り崩した。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・森林環境譲与税基金：年度中に収入した森林環境譲与税の一部を積み立てた。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・開成の夢を育てるあじさい基金：イベント等での寄附金を積み立てた。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・公共施設整備基金：今後の公共施設等の老朽化対策及び区画整理事業（基盤整備工事）のために活用する。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・学校校舎等整備基金：各学校、園の老朽化対策のために活用する。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・育英奨学金貸付基金：今後も育英奨学金貸付金元利収入の積立を行っていく。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・森林環境譲与税基金：公共施設の木質化や木育等使途を明確化し活用する。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・開成の夢を育てるあじさい基金：あじさいの里の維持管理に活用する。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法人町民税の増に伴い積立てを行ったことから、基金残高は増となった。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今後も町税及び交付税の動向に注視しながら、年度間の歳入のバランスをとるため積立及び取崩しを行っていく。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また、公共施設の老朽化及び大規模事業（区画整理）に対する町債発行に伴う後年度の公債費の増大に備え積み立てる。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普通交付税の再算定の内、臨時財政対策債償還基金費分を積み立てたことから、基金残高は増となった。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臨時財政対策債償還基金費や満期一括償還の町債等、公債費に係るもので、制度上積立てが必要とされる分については本基金を活用する。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8875E4F-1393-468C-A3B0-A5603ABDDA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DE1790-84A0-4104-B9D5-AC93527D55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5FBE34C-BA40-417D-89DB-E3724425226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436113E-DAE1-43F2-9C9A-489998DCE7B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6879BC5-0A9F-45BE-B213-22C61B5F220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4E6C610-D97D-4B24-97C1-C8B503C4D79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9609F42-48C4-4366-BDFC-335A049CA49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B087528-719A-402A-B3ED-12738D42B9D6}"/>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6A276EC-F98E-47B5-B1A3-15D2EBE6BA5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265A18A-7414-4AFB-9802-05172DF5D5D5}"/>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DE1F101-9CDE-4332-B79F-BFD8FED3E0DC}"/>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A2C26DC-A5F0-49F5-9193-60EC300BA33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41D817A-9C9D-4964-B840-5D814AFAAF5B}"/>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AD92F03-213C-42FA-A203-6E6D6E7FE70E}"/>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E96F56E-53D2-4613-AD31-29DDE5DD2F59}"/>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D84DA52-77FB-4165-8BD7-1C6D549A4D7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A180FAA-78F9-4E3B-995F-C09A88A60B75}"/>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951E048-F324-4069-B3B8-112C8BE12C16}"/>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74EF8CD-C2B7-463E-81E0-A51BC3F1691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93E463A-1AB5-4C16-A9A1-73CE9D0B470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CDE9C89-0EF2-4F85-A11C-F58CE019CDD6}"/>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3F3D7B3-3D6E-4438-B340-A5CAA8DECDF6}"/>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36CE50B-B6EB-42AF-9487-7F18E3DBFC9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092AB97-CA43-40BC-B8C8-E7110D62880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564C643-5177-4E09-BF24-DD5BA743B22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5C6FBFC-722E-4245-93F2-2DA52F276771}"/>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6E5F5931-2CF3-4C41-A93D-ED5C3CB9CB9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F085196-5031-41E5-82F8-CDC7202F77C0}"/>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7331644-BC8E-4B39-B7C0-77E702DB2B0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7325704-95CB-4ABD-8E56-E05C70292C0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1306C1D-57AA-448E-8981-C08436062A40}"/>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3FB2EBA-DF07-4B7F-84E3-9B68678DE2F2}"/>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1B285E47-7AA2-4F0E-AC6D-E412D95BDCB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EA6FF9F-1326-468C-B471-F7985EBE466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F62B050-E5B1-4F27-83D0-1330B1DEAB97}"/>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A560AFF-3D73-42DD-96F2-F672B2F0F7AF}"/>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EC64D3B-C3F5-46C1-9A62-15E9C2C5777C}"/>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8BC2DD2-4CFB-4CF4-B2CC-2ED2281CBAA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B65B3FA-4B00-4F75-890E-B0A06D7CB01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C231D6C-C995-4F39-95ED-6B1E399181E4}"/>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2D72D47-E5E6-45D7-9720-953CC09C672D}"/>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25E61DD2-2CCF-41C7-B656-403672EF0F63}"/>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35703CE-72CC-4A39-B313-68C37933B4D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5B3DDC0-3A17-4315-84C5-AF4C8EBA7F6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6A7B327-7B9A-4FC4-AF60-78242B170EC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1859EEA-C29E-4D00-ADEF-73DCCA77CA1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5C3DE74-0747-4CAF-A184-1C2E4FA20FC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類似団体平均と同様の推移をたどっている。令和元年度に新庁舎を整備し、これが保有資産の中で比較的大きな割合を占めていることから比率は良好なものとなっている。</a:t>
          </a:r>
          <a:r>
            <a:rPr kumimoji="1" lang="ja-JP" altLang="en-US" sz="1050">
              <a:solidFill>
                <a:schemeClr val="dk1"/>
              </a:solidFill>
              <a:effectLst/>
              <a:latin typeface="+mn-lt"/>
              <a:ea typeface="+mn-ea"/>
              <a:cs typeface="+mn-cs"/>
            </a:rPr>
            <a:t>また、令和６年度に町民センターの老朽化対策工事を実施したことから、比率が改善されている。</a:t>
          </a:r>
          <a:r>
            <a:rPr kumimoji="1" lang="ja-JP" altLang="ja-JP" sz="1050">
              <a:solidFill>
                <a:schemeClr val="dk1"/>
              </a:solidFill>
              <a:effectLst/>
              <a:latin typeface="+mn-lt"/>
              <a:ea typeface="+mn-ea"/>
              <a:cs typeface="+mn-cs"/>
            </a:rPr>
            <a:t>引き続き公共施設の老朽化については</a:t>
          </a:r>
          <a:r>
            <a:rPr kumimoji="1" lang="ja-JP" altLang="en-US" sz="1050">
              <a:solidFill>
                <a:schemeClr val="dk1"/>
              </a:solidFill>
              <a:effectLst/>
              <a:latin typeface="+mn-lt"/>
              <a:ea typeface="+mn-ea"/>
              <a:cs typeface="+mn-cs"/>
            </a:rPr>
            <a:t>、個別施設計画に基づいて</a:t>
          </a:r>
          <a:r>
            <a:rPr kumimoji="1" lang="ja-JP" altLang="ja-JP" sz="1050">
              <a:solidFill>
                <a:schemeClr val="dk1"/>
              </a:solidFill>
              <a:effectLst/>
              <a:latin typeface="+mn-lt"/>
              <a:ea typeface="+mn-ea"/>
              <a:cs typeface="+mn-cs"/>
            </a:rPr>
            <a:t>計画的に改修工事を進める。</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C1A79BE-7CDE-461B-8E10-D408C287AC2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C205A92-8856-4990-A7C0-350AC504567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327475C-046C-4FE1-8F75-8112D928F843}"/>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5734C9BC-B930-40BF-9F52-F44C2A80DEB7}"/>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78072F3-9FCB-4CF2-9D52-E4D1E09A618E}"/>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6D54294-659A-4B0E-9253-36A313BFDA7B}"/>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28EF150B-3F74-456B-990A-D39A946FD35E}"/>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B30C9D3-14E7-4FB5-AE8E-7849D671BBCB}"/>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E752520-D409-4404-BE55-BCE8151E719C}"/>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1BBA9B1-4102-48C7-8EB4-282AF13CB5CB}"/>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1F3F97A-2679-41A2-B3D2-754EDD1D582F}"/>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CF9124BE-FA5D-4877-8E64-52FF608A8E8C}"/>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6EDFB6F6-DF95-4D08-B632-48BE841ED816}"/>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56DE3278-0666-40AD-8DC9-A85385EE5F0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C8FC224-F3BC-4EAB-9521-2355A40ADC00}"/>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64327FA-5E99-4680-9BD5-916736C11C0E}"/>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7E4123F-2202-472E-9A75-39ACDC12B3A3}"/>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C7F4747-49B3-49E9-B16D-16D515CFEB5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D1FDBBBD-C23D-4003-A212-E915ABE4C949}"/>
            </a:ext>
          </a:extLst>
        </xdr:cNvPr>
        <xdr:cNvCxnSpPr/>
      </xdr:nvCxnSpPr>
      <xdr:spPr>
        <a:xfrm flipV="1">
          <a:off x="4306570" y="5132433"/>
          <a:ext cx="1270" cy="1360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39688525-3165-48AC-9E38-8A65B3EBFBCD}"/>
            </a:ext>
          </a:extLst>
        </xdr:cNvPr>
        <xdr:cNvSpPr txBox="1"/>
      </xdr:nvSpPr>
      <xdr:spPr>
        <a:xfrm>
          <a:off x="4359275" y="649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DB31267E-84E5-48EC-86E9-B8D1C79440F7}"/>
            </a:ext>
          </a:extLst>
        </xdr:cNvPr>
        <xdr:cNvCxnSpPr/>
      </xdr:nvCxnSpPr>
      <xdr:spPr>
        <a:xfrm>
          <a:off x="4216400" y="64930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B3EAB7AE-E2C9-47BF-808B-BB943670C54E}"/>
            </a:ext>
          </a:extLst>
        </xdr:cNvPr>
        <xdr:cNvSpPr txBox="1"/>
      </xdr:nvSpPr>
      <xdr:spPr>
        <a:xfrm>
          <a:off x="4359275" y="4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923291FA-6482-4448-9B0E-811AFD9A1BC1}"/>
            </a:ext>
          </a:extLst>
        </xdr:cNvPr>
        <xdr:cNvCxnSpPr/>
      </xdr:nvCxnSpPr>
      <xdr:spPr>
        <a:xfrm>
          <a:off x="4216400" y="513243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A3D806BF-56DD-4C27-AE71-03625F8A117D}"/>
            </a:ext>
          </a:extLst>
        </xdr:cNvPr>
        <xdr:cNvSpPr txBox="1"/>
      </xdr:nvSpPr>
      <xdr:spPr>
        <a:xfrm>
          <a:off x="4359275" y="6008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6B249EF4-AC6B-446E-9915-0AC6EB5C41B3}"/>
            </a:ext>
          </a:extLst>
        </xdr:cNvPr>
        <xdr:cNvSpPr/>
      </xdr:nvSpPr>
      <xdr:spPr>
        <a:xfrm>
          <a:off x="4254500" y="60297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66F17A56-EC44-4F91-8889-27A770283A74}"/>
            </a:ext>
          </a:extLst>
        </xdr:cNvPr>
        <xdr:cNvSpPr/>
      </xdr:nvSpPr>
      <xdr:spPr>
        <a:xfrm>
          <a:off x="36163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605E2DD1-8B7B-4724-9F6D-F1A11ED08380}"/>
            </a:ext>
          </a:extLst>
        </xdr:cNvPr>
        <xdr:cNvSpPr/>
      </xdr:nvSpPr>
      <xdr:spPr>
        <a:xfrm>
          <a:off x="2930525" y="6011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7D18DCA1-8223-4573-B05E-72C03F8C5AE1}"/>
            </a:ext>
          </a:extLst>
        </xdr:cNvPr>
        <xdr:cNvSpPr/>
      </xdr:nvSpPr>
      <xdr:spPr>
        <a:xfrm>
          <a:off x="2244725" y="5980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125BA78E-9868-4145-BEE2-9785C64FD339}"/>
            </a:ext>
          </a:extLst>
        </xdr:cNvPr>
        <xdr:cNvSpPr/>
      </xdr:nvSpPr>
      <xdr:spPr>
        <a:xfrm>
          <a:off x="1558925" y="59221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BC5D7F7-39F0-4986-9991-39310BEAD27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9F12BE3-BB96-4F2C-8D5D-37F32C5BA1F2}"/>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F08B976-090C-455E-AD61-A7D3D2060DE4}"/>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CB2BB185-7F1D-4373-9ECC-7B357A52594A}"/>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BE731BB-25ED-4CBC-82C3-0B749A243E8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55608</xdr:rowOff>
    </xdr:from>
    <xdr:to>
      <xdr:col>23</xdr:col>
      <xdr:colOff>136525</xdr:colOff>
      <xdr:row>31</xdr:row>
      <xdr:rowOff>157208</xdr:rowOff>
    </xdr:to>
    <xdr:sp macro="" textlink="">
      <xdr:nvSpPr>
        <xdr:cNvPr id="83" name="楕円 82">
          <a:extLst>
            <a:ext uri="{FF2B5EF4-FFF2-40B4-BE49-F238E27FC236}">
              <a16:creationId xmlns:a16="http://schemas.microsoft.com/office/drawing/2014/main" id="{835D73D6-D820-4E5F-A630-652E84338F50}"/>
            </a:ext>
          </a:extLst>
        </xdr:cNvPr>
        <xdr:cNvSpPr/>
      </xdr:nvSpPr>
      <xdr:spPr>
        <a:xfrm>
          <a:off x="4254500" y="58944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78485</xdr:rowOff>
    </xdr:from>
    <xdr:ext cx="405111" cy="259045"/>
    <xdr:sp macro="" textlink="">
      <xdr:nvSpPr>
        <xdr:cNvPr id="84" name="有形固定資産減価償却率該当値テキスト">
          <a:extLst>
            <a:ext uri="{FF2B5EF4-FFF2-40B4-BE49-F238E27FC236}">
              <a16:creationId xmlns:a16="http://schemas.microsoft.com/office/drawing/2014/main" id="{772153C3-1F17-41EB-918C-47EE3D81C131}"/>
            </a:ext>
          </a:extLst>
        </xdr:cNvPr>
        <xdr:cNvSpPr txBox="1"/>
      </xdr:nvSpPr>
      <xdr:spPr>
        <a:xfrm>
          <a:off x="4359275" y="575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77198</xdr:rowOff>
    </xdr:from>
    <xdr:to>
      <xdr:col>19</xdr:col>
      <xdr:colOff>187325</xdr:colOff>
      <xdr:row>32</xdr:row>
      <xdr:rowOff>7348</xdr:rowOff>
    </xdr:to>
    <xdr:sp macro="" textlink="">
      <xdr:nvSpPr>
        <xdr:cNvPr id="85" name="楕円 84">
          <a:extLst>
            <a:ext uri="{FF2B5EF4-FFF2-40B4-BE49-F238E27FC236}">
              <a16:creationId xmlns:a16="http://schemas.microsoft.com/office/drawing/2014/main" id="{5D50B866-81E4-48B8-9169-C8D5CB7BCBB1}"/>
            </a:ext>
          </a:extLst>
        </xdr:cNvPr>
        <xdr:cNvSpPr/>
      </xdr:nvSpPr>
      <xdr:spPr>
        <a:xfrm>
          <a:off x="3616325" y="59160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106408</xdr:rowOff>
    </xdr:from>
    <xdr:to>
      <xdr:col>23</xdr:col>
      <xdr:colOff>85725</xdr:colOff>
      <xdr:row>31</xdr:row>
      <xdr:rowOff>127998</xdr:rowOff>
    </xdr:to>
    <xdr:cxnSp macro="">
      <xdr:nvCxnSpPr>
        <xdr:cNvPr id="86" name="直線コネクタ 85">
          <a:extLst>
            <a:ext uri="{FF2B5EF4-FFF2-40B4-BE49-F238E27FC236}">
              <a16:creationId xmlns:a16="http://schemas.microsoft.com/office/drawing/2014/main" id="{9A4C47CD-0354-417C-ADFC-FA426D012582}"/>
            </a:ext>
          </a:extLst>
        </xdr:cNvPr>
        <xdr:cNvCxnSpPr/>
      </xdr:nvCxnSpPr>
      <xdr:spPr>
        <a:xfrm flipV="1">
          <a:off x="3673475" y="5942058"/>
          <a:ext cx="62865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21681</xdr:rowOff>
    </xdr:from>
    <xdr:to>
      <xdr:col>15</xdr:col>
      <xdr:colOff>187325</xdr:colOff>
      <xdr:row>31</xdr:row>
      <xdr:rowOff>123281</xdr:rowOff>
    </xdr:to>
    <xdr:sp macro="" textlink="">
      <xdr:nvSpPr>
        <xdr:cNvPr id="87" name="楕円 86">
          <a:extLst>
            <a:ext uri="{FF2B5EF4-FFF2-40B4-BE49-F238E27FC236}">
              <a16:creationId xmlns:a16="http://schemas.microsoft.com/office/drawing/2014/main" id="{E836C6A8-74CB-4B96-BBDC-EEAFEE5E64E6}"/>
            </a:ext>
          </a:extLst>
        </xdr:cNvPr>
        <xdr:cNvSpPr/>
      </xdr:nvSpPr>
      <xdr:spPr>
        <a:xfrm>
          <a:off x="2930525" y="58605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72481</xdr:rowOff>
    </xdr:from>
    <xdr:to>
      <xdr:col>19</xdr:col>
      <xdr:colOff>136525</xdr:colOff>
      <xdr:row>31</xdr:row>
      <xdr:rowOff>127998</xdr:rowOff>
    </xdr:to>
    <xdr:cxnSp macro="">
      <xdr:nvCxnSpPr>
        <xdr:cNvPr id="88" name="直線コネクタ 87">
          <a:extLst>
            <a:ext uri="{FF2B5EF4-FFF2-40B4-BE49-F238E27FC236}">
              <a16:creationId xmlns:a16="http://schemas.microsoft.com/office/drawing/2014/main" id="{A0ED4577-1095-47D6-9F56-80CF822993CE}"/>
            </a:ext>
          </a:extLst>
        </xdr:cNvPr>
        <xdr:cNvCxnSpPr/>
      </xdr:nvCxnSpPr>
      <xdr:spPr>
        <a:xfrm>
          <a:off x="2987675" y="5908131"/>
          <a:ext cx="6858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165372</xdr:rowOff>
    </xdr:from>
    <xdr:to>
      <xdr:col>11</xdr:col>
      <xdr:colOff>187325</xdr:colOff>
      <xdr:row>31</xdr:row>
      <xdr:rowOff>95522</xdr:rowOff>
    </xdr:to>
    <xdr:sp macro="" textlink="">
      <xdr:nvSpPr>
        <xdr:cNvPr id="89" name="楕円 88">
          <a:extLst>
            <a:ext uri="{FF2B5EF4-FFF2-40B4-BE49-F238E27FC236}">
              <a16:creationId xmlns:a16="http://schemas.microsoft.com/office/drawing/2014/main" id="{8C33FB00-B0ED-48BB-A67F-18E1CDF0962D}"/>
            </a:ext>
          </a:extLst>
        </xdr:cNvPr>
        <xdr:cNvSpPr/>
      </xdr:nvSpPr>
      <xdr:spPr>
        <a:xfrm>
          <a:off x="2244725" y="58390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44722</xdr:rowOff>
    </xdr:from>
    <xdr:to>
      <xdr:col>15</xdr:col>
      <xdr:colOff>136525</xdr:colOff>
      <xdr:row>31</xdr:row>
      <xdr:rowOff>72481</xdr:rowOff>
    </xdr:to>
    <xdr:cxnSp macro="">
      <xdr:nvCxnSpPr>
        <xdr:cNvPr id="90" name="直線コネクタ 89">
          <a:extLst>
            <a:ext uri="{FF2B5EF4-FFF2-40B4-BE49-F238E27FC236}">
              <a16:creationId xmlns:a16="http://schemas.microsoft.com/office/drawing/2014/main" id="{84BF69DF-6C75-42CF-A912-5B85884CB16E}"/>
            </a:ext>
          </a:extLst>
        </xdr:cNvPr>
        <xdr:cNvCxnSpPr/>
      </xdr:nvCxnSpPr>
      <xdr:spPr>
        <a:xfrm>
          <a:off x="2301875" y="5886722"/>
          <a:ext cx="685800"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131445</xdr:rowOff>
    </xdr:from>
    <xdr:to>
      <xdr:col>7</xdr:col>
      <xdr:colOff>187325</xdr:colOff>
      <xdr:row>31</xdr:row>
      <xdr:rowOff>61595</xdr:rowOff>
    </xdr:to>
    <xdr:sp macro="" textlink="">
      <xdr:nvSpPr>
        <xdr:cNvPr id="91" name="楕円 90">
          <a:extLst>
            <a:ext uri="{FF2B5EF4-FFF2-40B4-BE49-F238E27FC236}">
              <a16:creationId xmlns:a16="http://schemas.microsoft.com/office/drawing/2014/main" id="{839505FD-7391-45DD-8B8A-88D471D2833A}"/>
            </a:ext>
          </a:extLst>
        </xdr:cNvPr>
        <xdr:cNvSpPr/>
      </xdr:nvSpPr>
      <xdr:spPr>
        <a:xfrm>
          <a:off x="1558925" y="58083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xdr:rowOff>
    </xdr:from>
    <xdr:to>
      <xdr:col>11</xdr:col>
      <xdr:colOff>136525</xdr:colOff>
      <xdr:row>31</xdr:row>
      <xdr:rowOff>44722</xdr:rowOff>
    </xdr:to>
    <xdr:cxnSp macro="">
      <xdr:nvCxnSpPr>
        <xdr:cNvPr id="92" name="直線コネクタ 91">
          <a:extLst>
            <a:ext uri="{FF2B5EF4-FFF2-40B4-BE49-F238E27FC236}">
              <a16:creationId xmlns:a16="http://schemas.microsoft.com/office/drawing/2014/main" id="{19F0123F-75F7-4244-92A5-062AB5FA5461}"/>
            </a:ext>
          </a:extLst>
        </xdr:cNvPr>
        <xdr:cNvCxnSpPr/>
      </xdr:nvCxnSpPr>
      <xdr:spPr>
        <a:xfrm>
          <a:off x="1616075" y="5846445"/>
          <a:ext cx="68580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C5E6D7B8-E55D-4769-B186-57628D307F73}"/>
            </a:ext>
          </a:extLst>
        </xdr:cNvPr>
        <xdr:cNvSpPr txBox="1"/>
      </xdr:nvSpPr>
      <xdr:spPr>
        <a:xfrm>
          <a:off x="3474094"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BA9B0E39-393F-454E-87D3-51575A2B742E}"/>
            </a:ext>
          </a:extLst>
        </xdr:cNvPr>
        <xdr:cNvSpPr txBox="1"/>
      </xdr:nvSpPr>
      <xdr:spPr>
        <a:xfrm>
          <a:off x="2797819" y="6104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064E297C-7945-4C3E-A21A-21C262B8C654}"/>
            </a:ext>
          </a:extLst>
        </xdr:cNvPr>
        <xdr:cNvSpPr txBox="1"/>
      </xdr:nvSpPr>
      <xdr:spPr>
        <a:xfrm>
          <a:off x="2112019" y="607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281CBBC9-DC76-4A61-A57E-D8C5059C5C06}"/>
            </a:ext>
          </a:extLst>
        </xdr:cNvPr>
        <xdr:cNvSpPr txBox="1"/>
      </xdr:nvSpPr>
      <xdr:spPr>
        <a:xfrm>
          <a:off x="1426219" y="6011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23875</xdr:rowOff>
    </xdr:from>
    <xdr:ext cx="405111" cy="259045"/>
    <xdr:sp macro="" textlink="">
      <xdr:nvSpPr>
        <xdr:cNvPr id="97" name="n_1mainValue有形固定資産減価償却率">
          <a:extLst>
            <a:ext uri="{FF2B5EF4-FFF2-40B4-BE49-F238E27FC236}">
              <a16:creationId xmlns:a16="http://schemas.microsoft.com/office/drawing/2014/main" id="{F97FDF90-9B0C-46EA-8D0F-93AD0319867B}"/>
            </a:ext>
          </a:extLst>
        </xdr:cNvPr>
        <xdr:cNvSpPr txBox="1"/>
      </xdr:nvSpPr>
      <xdr:spPr>
        <a:xfrm>
          <a:off x="3474094" y="5703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139808</xdr:rowOff>
    </xdr:from>
    <xdr:ext cx="405111" cy="259045"/>
    <xdr:sp macro="" textlink="">
      <xdr:nvSpPr>
        <xdr:cNvPr id="98" name="n_2mainValue有形固定資産減価償却率">
          <a:extLst>
            <a:ext uri="{FF2B5EF4-FFF2-40B4-BE49-F238E27FC236}">
              <a16:creationId xmlns:a16="http://schemas.microsoft.com/office/drawing/2014/main" id="{ADCC4504-25B6-40AF-AF6E-2E5ED57F0C1D}"/>
            </a:ext>
          </a:extLst>
        </xdr:cNvPr>
        <xdr:cNvSpPr txBox="1"/>
      </xdr:nvSpPr>
      <xdr:spPr>
        <a:xfrm>
          <a:off x="2797819" y="565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112049</xdr:rowOff>
    </xdr:from>
    <xdr:ext cx="405111" cy="259045"/>
    <xdr:sp macro="" textlink="">
      <xdr:nvSpPr>
        <xdr:cNvPr id="99" name="n_3mainValue有形固定資産減価償却率">
          <a:extLst>
            <a:ext uri="{FF2B5EF4-FFF2-40B4-BE49-F238E27FC236}">
              <a16:creationId xmlns:a16="http://schemas.microsoft.com/office/drawing/2014/main" id="{9A4D4982-4FFD-4241-BFE1-DE687BFF00A9}"/>
            </a:ext>
          </a:extLst>
        </xdr:cNvPr>
        <xdr:cNvSpPr txBox="1"/>
      </xdr:nvSpPr>
      <xdr:spPr>
        <a:xfrm>
          <a:off x="2112019" y="5627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78122</xdr:rowOff>
    </xdr:from>
    <xdr:ext cx="405111" cy="259045"/>
    <xdr:sp macro="" textlink="">
      <xdr:nvSpPr>
        <xdr:cNvPr id="100" name="n_4mainValue有形固定資産減価償却率">
          <a:extLst>
            <a:ext uri="{FF2B5EF4-FFF2-40B4-BE49-F238E27FC236}">
              <a16:creationId xmlns:a16="http://schemas.microsoft.com/office/drawing/2014/main" id="{9C29A0CE-58DA-4F02-AA61-BB746D71A35B}"/>
            </a:ext>
          </a:extLst>
        </xdr:cNvPr>
        <xdr:cNvSpPr txBox="1"/>
      </xdr:nvSpPr>
      <xdr:spPr>
        <a:xfrm>
          <a:off x="1426219"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2132196-E155-4625-9DE5-581AEB239F7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11F177F8-14EA-45B3-85D7-5DE4CC8FDA6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22D31C9-A33E-49B8-93D5-2CCB4BBB642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D3B87A4-A84C-46D2-923B-C6BC7B8DF311}"/>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A01B88A0-FB78-4C56-8009-B51D0C90015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CF9827C-E0F9-48CD-8302-8939D2014AB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2E0CBEB9-F4DF-441A-A4BE-D30E1983C206}"/>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994DF89-C209-42E4-A24A-DE9D6D84FDC3}"/>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FC8E32AF-32C5-4826-A852-03564E304B1D}"/>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4F23C319-C593-4EA5-A542-3495C82E18EE}"/>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78F266EC-F966-43FF-8127-535937D3B2C5}"/>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C200D602-0C4A-460E-8A9D-4BFDC5B3E1F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04E29BE-F7D2-4A6F-A08B-A8172BED497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令和４年度以降は区画整理事業に係る町債を発行しており、比率は増加傾向を見込んでいるが、令和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年度は、</a:t>
          </a:r>
          <a:r>
            <a:rPr kumimoji="1" lang="ja-JP" altLang="en-US" sz="1050">
              <a:solidFill>
                <a:schemeClr val="dk1"/>
              </a:solidFill>
              <a:effectLst/>
              <a:latin typeface="+mn-lt"/>
              <a:ea typeface="+mn-ea"/>
              <a:cs typeface="+mn-cs"/>
            </a:rPr>
            <a:t>町税等の経常収入</a:t>
          </a:r>
          <a:r>
            <a:rPr kumimoji="1" lang="ja-JP" altLang="ja-JP" sz="1050">
              <a:solidFill>
                <a:schemeClr val="dk1"/>
              </a:solidFill>
              <a:effectLst/>
              <a:latin typeface="+mn-lt"/>
              <a:ea typeface="+mn-ea"/>
              <a:cs typeface="+mn-cs"/>
            </a:rPr>
            <a:t>の増により改善している。</a:t>
          </a:r>
          <a:r>
            <a:rPr kumimoji="1" lang="ja-JP" altLang="en-US" sz="1050">
              <a:solidFill>
                <a:schemeClr val="dk1"/>
              </a:solidFill>
              <a:effectLst/>
              <a:latin typeface="+mn-lt"/>
              <a:ea typeface="+mn-ea"/>
              <a:cs typeface="+mn-cs"/>
            </a:rPr>
            <a:t>なお、令和６年度においても、財政調整基金への積立てを行い、充当可能財源が増加したことから、比率が類似団体平均付近まで回復している。</a:t>
          </a:r>
          <a:endParaRPr lang="ja-JP" altLang="ja-JP" sz="1050">
            <a:effectLst/>
          </a:endParaRPr>
        </a:p>
        <a:p>
          <a:r>
            <a:rPr kumimoji="1" lang="ja-JP" altLang="ja-JP" sz="1050">
              <a:solidFill>
                <a:schemeClr val="dk1"/>
              </a:solidFill>
              <a:effectLst/>
              <a:latin typeface="+mn-lt"/>
              <a:ea typeface="+mn-ea"/>
              <a:cs typeface="+mn-cs"/>
            </a:rPr>
            <a:t>　今後も町債の発行に当たっては償還能力を見誤ることがないように注意する。</a:t>
          </a:r>
          <a:endParaRPr lang="ja-JP" altLang="ja-JP" sz="1050">
            <a:effectLst/>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C129956-2F82-4320-AFD9-A7F89F006C9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432A8CDB-5991-4A2D-A95E-BF024BF61BC7}"/>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D92EB6D-FB6D-451A-AF95-FDB1D291A18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7299EFB5-CBD6-45B4-93C7-C66A0A6CC531}"/>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517D8DA5-3BA0-4B4D-B7FD-54CFB6B6A3C4}"/>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95B89881-0CDF-4DFC-8600-C7F8398F7C6B}"/>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29053192-8800-468B-B883-DDA9F7DE4CD5}"/>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3718031-9877-40DE-92A5-902EFD494B97}"/>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58A73C9D-40C7-4155-B9F4-B97456D83F63}"/>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2C2D3500-9E2B-4284-B7A3-C36475665834}"/>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FD34ADBD-49E3-427C-97F5-1C3BFCF33FCA}"/>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14BEB4A1-6161-4EE3-9B09-826019FFE62C}"/>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F390807C-9BE3-4218-AC49-636F1CB1D6BE}"/>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557ECD68-D3E7-49F2-9FA1-BD91141E7546}"/>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E843CE5E-4F2E-4BA7-B7B1-62E9FF5BEF02}"/>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8C75C919-CE3E-4CB7-8326-0CB2C1B24E4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7E940512-7207-4EE3-BCD3-EC8C60151C1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A1640798-F8D0-4278-B9A0-531B694EC802}"/>
            </a:ext>
          </a:extLst>
        </xdr:cNvPr>
        <xdr:cNvCxnSpPr/>
      </xdr:nvCxnSpPr>
      <xdr:spPr>
        <a:xfrm flipV="1">
          <a:off x="13326745" y="5058228"/>
          <a:ext cx="1269" cy="1277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F665079F-A043-4B4D-ACCD-E9F8D02D048B}"/>
            </a:ext>
          </a:extLst>
        </xdr:cNvPr>
        <xdr:cNvSpPr txBox="1"/>
      </xdr:nvSpPr>
      <xdr:spPr>
        <a:xfrm>
          <a:off x="13379450" y="633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D49E9AF7-5A8A-49B6-B83A-F5ACB1AF915A}"/>
            </a:ext>
          </a:extLst>
        </xdr:cNvPr>
        <xdr:cNvCxnSpPr/>
      </xdr:nvCxnSpPr>
      <xdr:spPr>
        <a:xfrm>
          <a:off x="13255625" y="63354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482A8950-BD3B-43B3-B1B7-BAF0848B563D}"/>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AFA03230-6B8E-4E9B-9B94-B732E3081D11}"/>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9E1960D2-794C-401C-B5AF-07E8556C6350}"/>
            </a:ext>
          </a:extLst>
        </xdr:cNvPr>
        <xdr:cNvSpPr txBox="1"/>
      </xdr:nvSpPr>
      <xdr:spPr>
        <a:xfrm>
          <a:off x="13379450" y="5460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4DE1B658-14C7-4525-9A11-273F8FEE3CC1}"/>
            </a:ext>
          </a:extLst>
        </xdr:cNvPr>
        <xdr:cNvSpPr/>
      </xdr:nvSpPr>
      <xdr:spPr>
        <a:xfrm>
          <a:off x="13293725" y="55991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60444BE5-4D87-4327-AAFA-3A67D35C6751}"/>
            </a:ext>
          </a:extLst>
        </xdr:cNvPr>
        <xdr:cNvSpPr/>
      </xdr:nvSpPr>
      <xdr:spPr>
        <a:xfrm>
          <a:off x="12646025" y="559851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A9F477B6-28B8-4987-A973-DB7CAAC74D3E}"/>
            </a:ext>
          </a:extLst>
        </xdr:cNvPr>
        <xdr:cNvSpPr/>
      </xdr:nvSpPr>
      <xdr:spPr>
        <a:xfrm>
          <a:off x="11960225" y="564653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F4B10130-630C-41DF-8577-2D9AB5BD3D6E}"/>
            </a:ext>
          </a:extLst>
        </xdr:cNvPr>
        <xdr:cNvSpPr/>
      </xdr:nvSpPr>
      <xdr:spPr>
        <a:xfrm>
          <a:off x="11274425" y="561825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13B9AF94-8510-4519-90A6-2D43E46D2588}"/>
            </a:ext>
          </a:extLst>
        </xdr:cNvPr>
        <xdr:cNvSpPr/>
      </xdr:nvSpPr>
      <xdr:spPr>
        <a:xfrm>
          <a:off x="10588625" y="583573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8EDE194-52B5-4AA1-B09A-CD65BE85FBA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D5F29F37-FFDE-4516-8BFB-C190AAAB059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4F54BAD-0BF0-41CA-A08D-4535827F02A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72ED965-48CB-4C20-B326-271676B14E63}"/>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0BC8C3F-3421-4350-8F94-056D6170A58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94706</xdr:rowOff>
    </xdr:from>
    <xdr:to>
      <xdr:col>76</xdr:col>
      <xdr:colOff>73025</xdr:colOff>
      <xdr:row>30</xdr:row>
      <xdr:rowOff>24856</xdr:rowOff>
    </xdr:to>
    <xdr:sp macro="" textlink="">
      <xdr:nvSpPr>
        <xdr:cNvPr id="147" name="楕円 146">
          <a:extLst>
            <a:ext uri="{FF2B5EF4-FFF2-40B4-BE49-F238E27FC236}">
              <a16:creationId xmlns:a16="http://schemas.microsoft.com/office/drawing/2014/main" id="{6B1D34C2-B55B-4B44-BB82-F49372958FC5}"/>
            </a:ext>
          </a:extLst>
        </xdr:cNvPr>
        <xdr:cNvSpPr/>
      </xdr:nvSpPr>
      <xdr:spPr>
        <a:xfrm>
          <a:off x="13293725" y="56096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73133</xdr:rowOff>
    </xdr:from>
    <xdr:ext cx="469744" cy="259045"/>
    <xdr:sp macro="" textlink="">
      <xdr:nvSpPr>
        <xdr:cNvPr id="148" name="債務償還比率該当値テキスト">
          <a:extLst>
            <a:ext uri="{FF2B5EF4-FFF2-40B4-BE49-F238E27FC236}">
              <a16:creationId xmlns:a16="http://schemas.microsoft.com/office/drawing/2014/main" id="{69E0CBCD-1F05-42B5-AED6-226CCED5F6C5}"/>
            </a:ext>
          </a:extLst>
        </xdr:cNvPr>
        <xdr:cNvSpPr txBox="1"/>
      </xdr:nvSpPr>
      <xdr:spPr>
        <a:xfrm>
          <a:off x="13379450" y="5588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170271</xdr:rowOff>
    </xdr:from>
    <xdr:to>
      <xdr:col>72</xdr:col>
      <xdr:colOff>123825</xdr:colOff>
      <xdr:row>30</xdr:row>
      <xdr:rowOff>100421</xdr:rowOff>
    </xdr:to>
    <xdr:sp macro="" textlink="">
      <xdr:nvSpPr>
        <xdr:cNvPr id="149" name="楕円 148">
          <a:extLst>
            <a:ext uri="{FF2B5EF4-FFF2-40B4-BE49-F238E27FC236}">
              <a16:creationId xmlns:a16="http://schemas.microsoft.com/office/drawing/2014/main" id="{EDBD8AD9-2558-4198-884C-C9F01607185E}"/>
            </a:ext>
          </a:extLst>
        </xdr:cNvPr>
        <xdr:cNvSpPr/>
      </xdr:nvSpPr>
      <xdr:spPr>
        <a:xfrm>
          <a:off x="12646025" y="56757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145506</xdr:rowOff>
    </xdr:from>
    <xdr:to>
      <xdr:col>76</xdr:col>
      <xdr:colOff>22225</xdr:colOff>
      <xdr:row>30</xdr:row>
      <xdr:rowOff>49621</xdr:rowOff>
    </xdr:to>
    <xdr:cxnSp macro="">
      <xdr:nvCxnSpPr>
        <xdr:cNvPr id="150" name="直線コネクタ 149">
          <a:extLst>
            <a:ext uri="{FF2B5EF4-FFF2-40B4-BE49-F238E27FC236}">
              <a16:creationId xmlns:a16="http://schemas.microsoft.com/office/drawing/2014/main" id="{AC0CB70D-4AC9-4CF0-B246-9434664176FE}"/>
            </a:ext>
          </a:extLst>
        </xdr:cNvPr>
        <xdr:cNvCxnSpPr/>
      </xdr:nvCxnSpPr>
      <xdr:spPr>
        <a:xfrm flipV="1">
          <a:off x="12693650" y="5657306"/>
          <a:ext cx="638175"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23685</xdr:rowOff>
    </xdr:from>
    <xdr:to>
      <xdr:col>68</xdr:col>
      <xdr:colOff>123825</xdr:colOff>
      <xdr:row>31</xdr:row>
      <xdr:rowOff>125285</xdr:rowOff>
    </xdr:to>
    <xdr:sp macro="" textlink="">
      <xdr:nvSpPr>
        <xdr:cNvPr id="151" name="楕円 150">
          <a:extLst>
            <a:ext uri="{FF2B5EF4-FFF2-40B4-BE49-F238E27FC236}">
              <a16:creationId xmlns:a16="http://schemas.microsoft.com/office/drawing/2014/main" id="{1F324679-998A-49FE-930D-609B8B202087}"/>
            </a:ext>
          </a:extLst>
        </xdr:cNvPr>
        <xdr:cNvSpPr/>
      </xdr:nvSpPr>
      <xdr:spPr>
        <a:xfrm>
          <a:off x="11960225" y="5865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49621</xdr:rowOff>
    </xdr:from>
    <xdr:to>
      <xdr:col>72</xdr:col>
      <xdr:colOff>73025</xdr:colOff>
      <xdr:row>31</xdr:row>
      <xdr:rowOff>74485</xdr:rowOff>
    </xdr:to>
    <xdr:cxnSp macro="">
      <xdr:nvCxnSpPr>
        <xdr:cNvPr id="152" name="直線コネクタ 151">
          <a:extLst>
            <a:ext uri="{FF2B5EF4-FFF2-40B4-BE49-F238E27FC236}">
              <a16:creationId xmlns:a16="http://schemas.microsoft.com/office/drawing/2014/main" id="{B5DB2159-8371-40CA-9686-D9BC2CFDEF98}"/>
            </a:ext>
          </a:extLst>
        </xdr:cNvPr>
        <xdr:cNvCxnSpPr/>
      </xdr:nvCxnSpPr>
      <xdr:spPr>
        <a:xfrm flipV="1">
          <a:off x="12007850" y="5723346"/>
          <a:ext cx="685800" cy="18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1715</xdr:rowOff>
    </xdr:from>
    <xdr:to>
      <xdr:col>64</xdr:col>
      <xdr:colOff>123825</xdr:colOff>
      <xdr:row>29</xdr:row>
      <xdr:rowOff>103315</xdr:rowOff>
    </xdr:to>
    <xdr:sp macro="" textlink="">
      <xdr:nvSpPr>
        <xdr:cNvPr id="153" name="楕円 152">
          <a:extLst>
            <a:ext uri="{FF2B5EF4-FFF2-40B4-BE49-F238E27FC236}">
              <a16:creationId xmlns:a16="http://schemas.microsoft.com/office/drawing/2014/main" id="{2C1F7EDC-210C-4208-A9CA-C16A0D4FB78A}"/>
            </a:ext>
          </a:extLst>
        </xdr:cNvPr>
        <xdr:cNvSpPr/>
      </xdr:nvSpPr>
      <xdr:spPr>
        <a:xfrm>
          <a:off x="11274425" y="5516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52515</xdr:rowOff>
    </xdr:from>
    <xdr:to>
      <xdr:col>68</xdr:col>
      <xdr:colOff>73025</xdr:colOff>
      <xdr:row>31</xdr:row>
      <xdr:rowOff>74485</xdr:rowOff>
    </xdr:to>
    <xdr:cxnSp macro="">
      <xdr:nvCxnSpPr>
        <xdr:cNvPr id="154" name="直線コネクタ 153">
          <a:extLst>
            <a:ext uri="{FF2B5EF4-FFF2-40B4-BE49-F238E27FC236}">
              <a16:creationId xmlns:a16="http://schemas.microsoft.com/office/drawing/2014/main" id="{DACF8EFB-DED3-45CD-8C25-0DA31A0DCD18}"/>
            </a:ext>
          </a:extLst>
        </xdr:cNvPr>
        <xdr:cNvCxnSpPr/>
      </xdr:nvCxnSpPr>
      <xdr:spPr>
        <a:xfrm>
          <a:off x="11322050" y="5564315"/>
          <a:ext cx="685800" cy="34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934</xdr:rowOff>
    </xdr:from>
    <xdr:to>
      <xdr:col>60</xdr:col>
      <xdr:colOff>123825</xdr:colOff>
      <xdr:row>33</xdr:row>
      <xdr:rowOff>102535</xdr:rowOff>
    </xdr:to>
    <xdr:sp macro="" textlink="">
      <xdr:nvSpPr>
        <xdr:cNvPr id="155" name="楕円 154">
          <a:extLst>
            <a:ext uri="{FF2B5EF4-FFF2-40B4-BE49-F238E27FC236}">
              <a16:creationId xmlns:a16="http://schemas.microsoft.com/office/drawing/2014/main" id="{E36F2F0C-B079-46F4-A481-59F8F61767B8}"/>
            </a:ext>
          </a:extLst>
        </xdr:cNvPr>
        <xdr:cNvSpPr/>
      </xdr:nvSpPr>
      <xdr:spPr>
        <a:xfrm>
          <a:off x="10588625" y="6163609"/>
          <a:ext cx="95250" cy="10477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52515</xdr:rowOff>
    </xdr:from>
    <xdr:to>
      <xdr:col>64</xdr:col>
      <xdr:colOff>73025</xdr:colOff>
      <xdr:row>33</xdr:row>
      <xdr:rowOff>51734</xdr:rowOff>
    </xdr:to>
    <xdr:cxnSp macro="">
      <xdr:nvCxnSpPr>
        <xdr:cNvPr id="156" name="直線コネクタ 155">
          <a:extLst>
            <a:ext uri="{FF2B5EF4-FFF2-40B4-BE49-F238E27FC236}">
              <a16:creationId xmlns:a16="http://schemas.microsoft.com/office/drawing/2014/main" id="{853C9C7E-4662-44E1-B9D2-124DC2078C96}"/>
            </a:ext>
          </a:extLst>
        </xdr:cNvPr>
        <xdr:cNvCxnSpPr/>
      </xdr:nvCxnSpPr>
      <xdr:spPr>
        <a:xfrm flipV="1">
          <a:off x="10636250" y="5564315"/>
          <a:ext cx="685800" cy="64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13EE588C-259D-4E4C-83E6-ED4B069362BF}"/>
            </a:ext>
          </a:extLst>
        </xdr:cNvPr>
        <xdr:cNvSpPr txBox="1"/>
      </xdr:nvSpPr>
      <xdr:spPr>
        <a:xfrm>
          <a:off x="12465127" y="5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EBBDE648-2CC7-4675-A43F-4767BC9C05B8}"/>
            </a:ext>
          </a:extLst>
        </xdr:cNvPr>
        <xdr:cNvSpPr txBox="1"/>
      </xdr:nvSpPr>
      <xdr:spPr>
        <a:xfrm>
          <a:off x="11788852" y="543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21380</xdr:rowOff>
    </xdr:from>
    <xdr:ext cx="469744" cy="259045"/>
    <xdr:sp macro="" textlink="">
      <xdr:nvSpPr>
        <xdr:cNvPr id="159" name="n_3aveValue債務償還比率">
          <a:extLst>
            <a:ext uri="{FF2B5EF4-FFF2-40B4-BE49-F238E27FC236}">
              <a16:creationId xmlns:a16="http://schemas.microsoft.com/office/drawing/2014/main" id="{0666629B-11AB-401D-89FA-905AB5FCA8A7}"/>
            </a:ext>
          </a:extLst>
        </xdr:cNvPr>
        <xdr:cNvSpPr txBox="1"/>
      </xdr:nvSpPr>
      <xdr:spPr>
        <a:xfrm>
          <a:off x="11103052" y="5698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2573A13F-3B80-46D8-9D72-2EDD1AF7375A}"/>
            </a:ext>
          </a:extLst>
        </xdr:cNvPr>
        <xdr:cNvSpPr txBox="1"/>
      </xdr:nvSpPr>
      <xdr:spPr>
        <a:xfrm>
          <a:off x="10417252" y="562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91548</xdr:rowOff>
    </xdr:from>
    <xdr:ext cx="469744" cy="259045"/>
    <xdr:sp macro="" textlink="">
      <xdr:nvSpPr>
        <xdr:cNvPr id="161" name="n_1mainValue債務償還比率">
          <a:extLst>
            <a:ext uri="{FF2B5EF4-FFF2-40B4-BE49-F238E27FC236}">
              <a16:creationId xmlns:a16="http://schemas.microsoft.com/office/drawing/2014/main" id="{DF7B0F74-7C15-4CAB-9FF3-A7E1B876FF1F}"/>
            </a:ext>
          </a:extLst>
        </xdr:cNvPr>
        <xdr:cNvSpPr txBox="1"/>
      </xdr:nvSpPr>
      <xdr:spPr>
        <a:xfrm>
          <a:off x="12465127" y="5765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116412</xdr:rowOff>
    </xdr:from>
    <xdr:ext cx="469744" cy="259045"/>
    <xdr:sp macro="" textlink="">
      <xdr:nvSpPr>
        <xdr:cNvPr id="162" name="n_2mainValue債務償還比率">
          <a:extLst>
            <a:ext uri="{FF2B5EF4-FFF2-40B4-BE49-F238E27FC236}">
              <a16:creationId xmlns:a16="http://schemas.microsoft.com/office/drawing/2014/main" id="{A91729A2-61DB-4B74-9194-052048F4A4F3}"/>
            </a:ext>
          </a:extLst>
        </xdr:cNvPr>
        <xdr:cNvSpPr txBox="1"/>
      </xdr:nvSpPr>
      <xdr:spPr>
        <a:xfrm>
          <a:off x="11788852" y="595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119842</xdr:rowOff>
    </xdr:from>
    <xdr:ext cx="469744" cy="259045"/>
    <xdr:sp macro="" textlink="">
      <xdr:nvSpPr>
        <xdr:cNvPr id="163" name="n_3mainValue債務償還比率">
          <a:extLst>
            <a:ext uri="{FF2B5EF4-FFF2-40B4-BE49-F238E27FC236}">
              <a16:creationId xmlns:a16="http://schemas.microsoft.com/office/drawing/2014/main" id="{2E3132CE-E60F-44D9-8732-938A373052BF}"/>
            </a:ext>
          </a:extLst>
        </xdr:cNvPr>
        <xdr:cNvSpPr txBox="1"/>
      </xdr:nvSpPr>
      <xdr:spPr>
        <a:xfrm>
          <a:off x="11103052" y="531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93661</xdr:rowOff>
    </xdr:from>
    <xdr:ext cx="469744" cy="259045"/>
    <xdr:sp macro="" textlink="">
      <xdr:nvSpPr>
        <xdr:cNvPr id="164" name="n_4mainValue債務償還比率">
          <a:extLst>
            <a:ext uri="{FF2B5EF4-FFF2-40B4-BE49-F238E27FC236}">
              <a16:creationId xmlns:a16="http://schemas.microsoft.com/office/drawing/2014/main" id="{D7F742FA-496C-41C0-8224-D5EA34A1DE77}"/>
            </a:ext>
          </a:extLst>
        </xdr:cNvPr>
        <xdr:cNvSpPr txBox="1"/>
      </xdr:nvSpPr>
      <xdr:spPr>
        <a:xfrm>
          <a:off x="10417252" y="6256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529A74F9-0D96-4599-BC31-4EDF9AA66A78}"/>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2C3BD154-6CAA-4610-B6AB-1FC2F96EAC9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50A5FFA2-92C1-41D4-81C5-67325066AC6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310A4CB7-6D0E-437D-BBDD-B47EECE2F74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447521A-91F3-497F-9D05-4D43C2531AF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4A7ED384-E2B8-44A6-BB72-0560394E680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3CB926-91F3-41DD-8E35-92289730ADF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7FFBE31-15F5-48BA-A4DF-5C484AB0F71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5F80EB0-242B-4524-A674-304C5FFA9369}"/>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7750C47-AAF5-4F3B-8DAF-B9B95F093315}"/>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B51C32-4DB5-4E28-8024-D3F60982076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B2AE8C7-F976-45FE-8558-B1516854B2C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6AB1EF-A31B-4034-AA64-A5567A3116F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F439C93-8DB7-4A3E-97F3-D8311926FBE0}"/>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E2DFF0-F6C4-4EA5-A540-D579F6D5D8D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E495F3A-6F8B-4CD2-B122-EC2E948AA5B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35CDF5-82D2-4EE8-BE37-E72543052748}"/>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B3169A-F723-4E6A-99E5-E22019C1688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6495738-AA31-47F6-B05A-B2022CE5512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DEBDED-8889-4D8C-95EF-DD59630A3E8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691C4BC-64F6-42D7-81D8-20DC995D517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4934C08-45E3-45C8-92D8-FF7414D5CD7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C0F9556-3E15-400D-86C4-CEB70AF41F91}"/>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5ABD290-D404-4383-82D3-E2827A69F85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99CD761-96A0-499A-86CE-CD8A3677BA5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8F1B922-641E-4AC7-ABF3-D6A39A6C196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24E277-AFD4-4D38-84C1-D69FB23B004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87A7FB5-0A24-4A14-BE25-C44DB0B5D81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B33F063-E382-4B04-8A04-A698E772D91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39ED43B-3170-4DB3-B050-646445EAE12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88B2A39-5306-4442-A626-8EFF9CC6491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835BBBA-F2A3-44AB-991F-AAA3E34C0DB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223B16-C786-488D-8F1F-1443EBD1150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3477DA-9102-4E21-81B7-9942E2568B2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7BA25D6-13EB-4037-8A95-6D7043B081E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3BDFC21-33A4-4B43-BDA2-6EB9148CA3F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0AE618F-7D27-4183-9AC7-66F9FB97CA86}"/>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F222F21-0F31-4A5A-B095-AF379209D45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818B2F-8BAB-4E4D-853D-7B19D638A758}"/>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FF539FA-535E-4790-BAFF-1A40877085D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DDA147-95C8-40EA-AC9E-E1E0B339456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F90D26-CE40-43FF-8C85-D5E2ED45760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7C673C-BEF5-4618-8D2E-DC7B5A71DF16}"/>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944477A-27FE-4A7A-8688-1AB56D7CFF91}"/>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CEFD9FB-D02D-45A9-A0D1-74D16D238BA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7F462EC-2789-40DE-9B21-7672807F9A8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C9C4A6-BFFC-4FD0-A3D8-A0668BBF376A}"/>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B08423D-150A-48BF-9B27-18ADDFB328C6}"/>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D58276C-3A27-4B6D-AF76-EF53515DEF1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E21DF5B-9D77-4507-9F93-CDD3257BD2B9}"/>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9AABCA5-D328-437D-952E-DFA261CC0E6C}"/>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7B2B1FA-2F94-4CD2-A134-4C3948B4B601}"/>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84042CE-20C6-469D-87FE-0281C8A6B1F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51E7D7C-80CF-4806-88E3-570B3D0147EF}"/>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D67EA913-FFA8-451E-8A23-3F8FD4502675}"/>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2E4860E-8DDD-42BF-BDFB-45630135BD4D}"/>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1A8E61F-6E01-49D7-A559-F1C7BF74D6E3}"/>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D9D7CD4-F67D-4FF7-AE24-FDCA25046C4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91D1A6-2132-4A39-B7E3-6B02EE71D55D}"/>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3526084-FE01-4CD8-9117-95B31705F222}"/>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8AC803-0161-4DC4-8B40-908D63BCA24F}"/>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BFAB8909-A1EE-49EE-8147-A3437BCA6FD1}"/>
            </a:ext>
          </a:extLst>
        </xdr:cNvPr>
        <xdr:cNvCxnSpPr/>
      </xdr:nvCxnSpPr>
      <xdr:spPr>
        <a:xfrm flipV="1">
          <a:off x="4180840" y="5495290"/>
          <a:ext cx="0" cy="1267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74FD3ED-2054-4AC5-A1AB-8570802C8524}"/>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7CD191F8-BB67-452C-AC9C-A6B0410B311B}"/>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9AC875D2-580E-48EC-85CA-FF5458314FE4}"/>
            </a:ext>
          </a:extLst>
        </xdr:cNvPr>
        <xdr:cNvSpPr txBox="1"/>
      </xdr:nvSpPr>
      <xdr:spPr>
        <a:xfrm>
          <a:off x="4219575" y="527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60034EB9-EF3B-4941-A739-468AD60DAFAB}"/>
            </a:ext>
          </a:extLst>
        </xdr:cNvPr>
        <xdr:cNvCxnSpPr/>
      </xdr:nvCxnSpPr>
      <xdr:spPr>
        <a:xfrm>
          <a:off x="4105275" y="54952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387ABCE5-B060-4473-B84E-071FD762010F}"/>
            </a:ext>
          </a:extLst>
        </xdr:cNvPr>
        <xdr:cNvSpPr txBox="1"/>
      </xdr:nvSpPr>
      <xdr:spPr>
        <a:xfrm>
          <a:off x="4219575"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CEAE0A3-2221-4877-8239-704E82C11D3C}"/>
            </a:ext>
          </a:extLst>
        </xdr:cNvPr>
        <xdr:cNvSpPr/>
      </xdr:nvSpPr>
      <xdr:spPr>
        <a:xfrm>
          <a:off x="4124325" y="62414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40C54969-B51F-40C3-8A2B-2B6B3552E192}"/>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73505CAD-B0C1-49E4-8927-65284A474E8F}"/>
            </a:ext>
          </a:extLst>
        </xdr:cNvPr>
        <xdr:cNvSpPr/>
      </xdr:nvSpPr>
      <xdr:spPr>
        <a:xfrm>
          <a:off x="2571750" y="62204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5858401A-B226-4036-8E17-324D65885E6B}"/>
            </a:ext>
          </a:extLst>
        </xdr:cNvPr>
        <xdr:cNvSpPr/>
      </xdr:nvSpPr>
      <xdr:spPr>
        <a:xfrm>
          <a:off x="1781175" y="6190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E98EA316-58BA-4EC7-97A9-C1949065221E}"/>
            </a:ext>
          </a:extLst>
        </xdr:cNvPr>
        <xdr:cNvSpPr/>
      </xdr:nvSpPr>
      <xdr:spPr>
        <a:xfrm>
          <a:off x="981075" y="61410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DCCC29-1363-4C00-92D9-BA910B634B8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F16588-54F0-4B36-8B75-4C527426214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7E2400-C130-4BA8-87A9-4160C4E3149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C061DB5-8A3B-4333-BC35-4695C5E4357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A34E62-92A1-4F73-93DE-88174DD5E15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103505</xdr:rowOff>
    </xdr:from>
    <xdr:to>
      <xdr:col>24</xdr:col>
      <xdr:colOff>114300</xdr:colOff>
      <xdr:row>38</xdr:row>
      <xdr:rowOff>33655</xdr:rowOff>
    </xdr:to>
    <xdr:sp macro="" textlink="">
      <xdr:nvSpPr>
        <xdr:cNvPr id="73" name="楕円 72">
          <a:extLst>
            <a:ext uri="{FF2B5EF4-FFF2-40B4-BE49-F238E27FC236}">
              <a16:creationId xmlns:a16="http://schemas.microsoft.com/office/drawing/2014/main" id="{6A6E56B0-FDE1-44D0-874F-239ED3470638}"/>
            </a:ext>
          </a:extLst>
        </xdr:cNvPr>
        <xdr:cNvSpPr/>
      </xdr:nvSpPr>
      <xdr:spPr>
        <a:xfrm>
          <a:off x="4124325" y="610743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126382</xdr:rowOff>
    </xdr:from>
    <xdr:ext cx="405111" cy="259045"/>
    <xdr:sp macro="" textlink="">
      <xdr:nvSpPr>
        <xdr:cNvPr id="74" name="【道路】&#10;有形固定資産減価償却率該当値テキスト">
          <a:extLst>
            <a:ext uri="{FF2B5EF4-FFF2-40B4-BE49-F238E27FC236}">
              <a16:creationId xmlns:a16="http://schemas.microsoft.com/office/drawing/2014/main" id="{50AD179C-6F73-4242-9735-BEF27022B701}"/>
            </a:ext>
          </a:extLst>
        </xdr:cNvPr>
        <xdr:cNvSpPr txBox="1"/>
      </xdr:nvSpPr>
      <xdr:spPr>
        <a:xfrm>
          <a:off x="4219575"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55880</xdr:rowOff>
    </xdr:from>
    <xdr:to>
      <xdr:col>20</xdr:col>
      <xdr:colOff>38100</xdr:colOff>
      <xdr:row>37</xdr:row>
      <xdr:rowOff>157480</xdr:rowOff>
    </xdr:to>
    <xdr:sp macro="" textlink="">
      <xdr:nvSpPr>
        <xdr:cNvPr id="75" name="楕円 74">
          <a:extLst>
            <a:ext uri="{FF2B5EF4-FFF2-40B4-BE49-F238E27FC236}">
              <a16:creationId xmlns:a16="http://schemas.microsoft.com/office/drawing/2014/main" id="{02F27746-3EAB-48DC-A6C7-C7563A947354}"/>
            </a:ext>
          </a:extLst>
        </xdr:cNvPr>
        <xdr:cNvSpPr/>
      </xdr:nvSpPr>
      <xdr:spPr>
        <a:xfrm>
          <a:off x="3381375" y="60566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106680</xdr:rowOff>
    </xdr:from>
    <xdr:to>
      <xdr:col>24</xdr:col>
      <xdr:colOff>63500</xdr:colOff>
      <xdr:row>37</xdr:row>
      <xdr:rowOff>154305</xdr:rowOff>
    </xdr:to>
    <xdr:cxnSp macro="">
      <xdr:nvCxnSpPr>
        <xdr:cNvPr id="76" name="直線コネクタ 75">
          <a:extLst>
            <a:ext uri="{FF2B5EF4-FFF2-40B4-BE49-F238E27FC236}">
              <a16:creationId xmlns:a16="http://schemas.microsoft.com/office/drawing/2014/main" id="{60E0ED07-22B5-4390-868E-6DA292E36D4D}"/>
            </a:ext>
          </a:extLst>
        </xdr:cNvPr>
        <xdr:cNvCxnSpPr/>
      </xdr:nvCxnSpPr>
      <xdr:spPr>
        <a:xfrm>
          <a:off x="3429000" y="6104255"/>
          <a:ext cx="752475"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42545</xdr:rowOff>
    </xdr:from>
    <xdr:to>
      <xdr:col>15</xdr:col>
      <xdr:colOff>101600</xdr:colOff>
      <xdr:row>37</xdr:row>
      <xdr:rowOff>144145</xdr:rowOff>
    </xdr:to>
    <xdr:sp macro="" textlink="">
      <xdr:nvSpPr>
        <xdr:cNvPr id="77" name="楕円 76">
          <a:extLst>
            <a:ext uri="{FF2B5EF4-FFF2-40B4-BE49-F238E27FC236}">
              <a16:creationId xmlns:a16="http://schemas.microsoft.com/office/drawing/2014/main" id="{58B9B608-C9CD-4A10-A75D-941690BFF6F8}"/>
            </a:ext>
          </a:extLst>
        </xdr:cNvPr>
        <xdr:cNvSpPr/>
      </xdr:nvSpPr>
      <xdr:spPr>
        <a:xfrm>
          <a:off x="2571750" y="6046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93345</xdr:rowOff>
    </xdr:from>
    <xdr:to>
      <xdr:col>19</xdr:col>
      <xdr:colOff>177800</xdr:colOff>
      <xdr:row>37</xdr:row>
      <xdr:rowOff>106680</xdr:rowOff>
    </xdr:to>
    <xdr:cxnSp macro="">
      <xdr:nvCxnSpPr>
        <xdr:cNvPr id="78" name="直線コネクタ 77">
          <a:extLst>
            <a:ext uri="{FF2B5EF4-FFF2-40B4-BE49-F238E27FC236}">
              <a16:creationId xmlns:a16="http://schemas.microsoft.com/office/drawing/2014/main" id="{8921603A-A27D-46ED-9F5B-49A71C8F0AED}"/>
            </a:ext>
          </a:extLst>
        </xdr:cNvPr>
        <xdr:cNvCxnSpPr/>
      </xdr:nvCxnSpPr>
      <xdr:spPr>
        <a:xfrm>
          <a:off x="2619375" y="6094095"/>
          <a:ext cx="80962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9" name="楕円 78">
          <a:extLst>
            <a:ext uri="{FF2B5EF4-FFF2-40B4-BE49-F238E27FC236}">
              <a16:creationId xmlns:a16="http://schemas.microsoft.com/office/drawing/2014/main" id="{DB7931F2-2AED-46AE-9B75-3E3D5F1B8931}"/>
            </a:ext>
          </a:extLst>
        </xdr:cNvPr>
        <xdr:cNvSpPr/>
      </xdr:nvSpPr>
      <xdr:spPr>
        <a:xfrm>
          <a:off x="1781175" y="60077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60960</xdr:rowOff>
    </xdr:from>
    <xdr:to>
      <xdr:col>15</xdr:col>
      <xdr:colOff>50800</xdr:colOff>
      <xdr:row>37</xdr:row>
      <xdr:rowOff>93345</xdr:rowOff>
    </xdr:to>
    <xdr:cxnSp macro="">
      <xdr:nvCxnSpPr>
        <xdr:cNvPr id="80" name="直線コネクタ 79">
          <a:extLst>
            <a:ext uri="{FF2B5EF4-FFF2-40B4-BE49-F238E27FC236}">
              <a16:creationId xmlns:a16="http://schemas.microsoft.com/office/drawing/2014/main" id="{896713BF-B89A-4555-9759-88504AC3C851}"/>
            </a:ext>
          </a:extLst>
        </xdr:cNvPr>
        <xdr:cNvCxnSpPr/>
      </xdr:nvCxnSpPr>
      <xdr:spPr>
        <a:xfrm>
          <a:off x="1828800" y="606488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145415</xdr:rowOff>
    </xdr:from>
    <xdr:to>
      <xdr:col>6</xdr:col>
      <xdr:colOff>38100</xdr:colOff>
      <xdr:row>37</xdr:row>
      <xdr:rowOff>75565</xdr:rowOff>
    </xdr:to>
    <xdr:sp macro="" textlink="">
      <xdr:nvSpPr>
        <xdr:cNvPr id="81" name="楕円 80">
          <a:extLst>
            <a:ext uri="{FF2B5EF4-FFF2-40B4-BE49-F238E27FC236}">
              <a16:creationId xmlns:a16="http://schemas.microsoft.com/office/drawing/2014/main" id="{FCF1147B-2D55-452D-9D90-05D73879CD83}"/>
            </a:ext>
          </a:extLst>
        </xdr:cNvPr>
        <xdr:cNvSpPr/>
      </xdr:nvSpPr>
      <xdr:spPr>
        <a:xfrm>
          <a:off x="981075" y="598106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24765</xdr:rowOff>
    </xdr:from>
    <xdr:to>
      <xdr:col>10</xdr:col>
      <xdr:colOff>114300</xdr:colOff>
      <xdr:row>37</xdr:row>
      <xdr:rowOff>60960</xdr:rowOff>
    </xdr:to>
    <xdr:cxnSp macro="">
      <xdr:nvCxnSpPr>
        <xdr:cNvPr id="82" name="直線コネクタ 81">
          <a:extLst>
            <a:ext uri="{FF2B5EF4-FFF2-40B4-BE49-F238E27FC236}">
              <a16:creationId xmlns:a16="http://schemas.microsoft.com/office/drawing/2014/main" id="{F149E8D6-F1EB-4ADA-B735-A80DF1033867}"/>
            </a:ext>
          </a:extLst>
        </xdr:cNvPr>
        <xdr:cNvCxnSpPr/>
      </xdr:nvCxnSpPr>
      <xdr:spPr>
        <a:xfrm>
          <a:off x="1028700" y="6028690"/>
          <a:ext cx="8001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42F271C8-D857-4AF1-8C00-7011A42784C5}"/>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9139BBF0-C994-4991-98CC-48DBFD77B39A}"/>
            </a:ext>
          </a:extLst>
        </xdr:cNvPr>
        <xdr:cNvSpPr txBox="1"/>
      </xdr:nvSpPr>
      <xdr:spPr>
        <a:xfrm>
          <a:off x="24390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B8B6E32-4A65-4A7E-AF58-CB13B1953D99}"/>
            </a:ext>
          </a:extLst>
        </xdr:cNvPr>
        <xdr:cNvSpPr txBox="1"/>
      </xdr:nvSpPr>
      <xdr:spPr>
        <a:xfrm>
          <a:off x="1648469"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9FF047DC-00F4-4039-AC4F-46391690FBF6}"/>
            </a:ext>
          </a:extLst>
        </xdr:cNvPr>
        <xdr:cNvSpPr txBox="1"/>
      </xdr:nvSpPr>
      <xdr:spPr>
        <a:xfrm>
          <a:off x="848369" y="623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2557</xdr:rowOff>
    </xdr:from>
    <xdr:ext cx="405111" cy="259045"/>
    <xdr:sp macro="" textlink="">
      <xdr:nvSpPr>
        <xdr:cNvPr id="87" name="n_1mainValue【道路】&#10;有形固定資産減価償却率">
          <a:extLst>
            <a:ext uri="{FF2B5EF4-FFF2-40B4-BE49-F238E27FC236}">
              <a16:creationId xmlns:a16="http://schemas.microsoft.com/office/drawing/2014/main" id="{8AB85820-CCEE-47D4-8CEC-879AA9A411FB}"/>
            </a:ext>
          </a:extLst>
        </xdr:cNvPr>
        <xdr:cNvSpPr txBox="1"/>
      </xdr:nvSpPr>
      <xdr:spPr>
        <a:xfrm>
          <a:off x="32391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160672</xdr:rowOff>
    </xdr:from>
    <xdr:ext cx="405111" cy="259045"/>
    <xdr:sp macro="" textlink="">
      <xdr:nvSpPr>
        <xdr:cNvPr id="88" name="n_2mainValue【道路】&#10;有形固定資産減価償却率">
          <a:extLst>
            <a:ext uri="{FF2B5EF4-FFF2-40B4-BE49-F238E27FC236}">
              <a16:creationId xmlns:a16="http://schemas.microsoft.com/office/drawing/2014/main" id="{C056E04D-D994-47CD-9554-F31882722B9F}"/>
            </a:ext>
          </a:extLst>
        </xdr:cNvPr>
        <xdr:cNvSpPr txBox="1"/>
      </xdr:nvSpPr>
      <xdr:spPr>
        <a:xfrm>
          <a:off x="24390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128287</xdr:rowOff>
    </xdr:from>
    <xdr:ext cx="405111" cy="259045"/>
    <xdr:sp macro="" textlink="">
      <xdr:nvSpPr>
        <xdr:cNvPr id="89" name="n_3mainValue【道路】&#10;有形固定資産減価償却率">
          <a:extLst>
            <a:ext uri="{FF2B5EF4-FFF2-40B4-BE49-F238E27FC236}">
              <a16:creationId xmlns:a16="http://schemas.microsoft.com/office/drawing/2014/main" id="{07DD932F-3952-4F30-AA3E-1859202E096C}"/>
            </a:ext>
          </a:extLst>
        </xdr:cNvPr>
        <xdr:cNvSpPr txBox="1"/>
      </xdr:nvSpPr>
      <xdr:spPr>
        <a:xfrm>
          <a:off x="1648469" y="580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92092</xdr:rowOff>
    </xdr:from>
    <xdr:ext cx="405111" cy="259045"/>
    <xdr:sp macro="" textlink="">
      <xdr:nvSpPr>
        <xdr:cNvPr id="90" name="n_4mainValue【道路】&#10;有形固定資産減価償却率">
          <a:extLst>
            <a:ext uri="{FF2B5EF4-FFF2-40B4-BE49-F238E27FC236}">
              <a16:creationId xmlns:a16="http://schemas.microsoft.com/office/drawing/2014/main" id="{41BE1D40-2097-4288-9AE8-0E78545E2764}"/>
            </a:ext>
          </a:extLst>
        </xdr:cNvPr>
        <xdr:cNvSpPr txBox="1"/>
      </xdr:nvSpPr>
      <xdr:spPr>
        <a:xfrm>
          <a:off x="848369"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B530A8E-A687-430A-B82F-A49A4DAE4D9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4A5EDF0-DF71-4819-B6CB-67042B2011B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FF595F1-3FE6-4A08-BD90-65382D5F8AA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E81F0F8-D5BF-4FFD-9F7E-94FCB277368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9383A6B-8AE0-4CF4-8763-890E25D03B5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83ACDD1-BDA8-4DA1-8A06-1669EDCB7E9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F8DEB74-10D4-408E-BE9A-BC5A2F96EE1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8CF80C2-D408-4D2E-931D-702C149493F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0044E7D-D585-40F4-96AD-E87DBE6631A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F19A078-0046-4DCF-B8DC-9ED77959CB0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7675ABD-B15C-42E3-9E6B-D11D51889785}"/>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F236F98-A046-4C4D-BA7F-5815D7D0630A}"/>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9F61495-06F9-412E-B9D3-A7A24B7E4A5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C52A0C5-7D0F-4229-8F60-042016FC3AAD}"/>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815D5C1-1258-4693-8FA7-3AEC95363E8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24DFB909-0CF0-4ADF-9E61-60C2C8168275}"/>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BDD1331-144D-4989-99E3-73779E9BF669}"/>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65C04375-BE6A-4A70-B85C-BF5FE68103EB}"/>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607DBFA-3D8D-4F69-9CB5-A5E1656B29E2}"/>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42CEE73-9047-4A74-BB4C-14593B932BB3}"/>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5DD5598-5268-4779-A787-CAE3C1A976B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7D9BB9B8-7E4C-49E4-8BCC-DB79D8FAF1D8}"/>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F638E3B-94B8-4A36-AD24-25E02F37E9F7}"/>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52B52744-903A-4FE1-B80F-496781695BAE}"/>
            </a:ext>
          </a:extLst>
        </xdr:cNvPr>
        <xdr:cNvCxnSpPr/>
      </xdr:nvCxnSpPr>
      <xdr:spPr>
        <a:xfrm flipV="1">
          <a:off x="9429115" y="5650949"/>
          <a:ext cx="0" cy="1190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E5991D3-1661-4AC0-97CB-9FAA2B75FA21}"/>
            </a:ext>
          </a:extLst>
        </xdr:cNvPr>
        <xdr:cNvSpPr txBox="1"/>
      </xdr:nvSpPr>
      <xdr:spPr>
        <a:xfrm>
          <a:off x="9467850" y="685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AAC6C9FC-8F5C-4C84-B7B4-5F6649338C4A}"/>
            </a:ext>
          </a:extLst>
        </xdr:cNvPr>
        <xdr:cNvCxnSpPr/>
      </xdr:nvCxnSpPr>
      <xdr:spPr>
        <a:xfrm>
          <a:off x="9363075" y="684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DA557E8-FA4B-4EA4-A136-7C76D088F1BB}"/>
            </a:ext>
          </a:extLst>
        </xdr:cNvPr>
        <xdr:cNvSpPr txBox="1"/>
      </xdr:nvSpPr>
      <xdr:spPr>
        <a:xfrm>
          <a:off x="9467850" y="54388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33482F3F-BC35-46A0-85E9-525C53EC58A2}"/>
            </a:ext>
          </a:extLst>
        </xdr:cNvPr>
        <xdr:cNvCxnSpPr/>
      </xdr:nvCxnSpPr>
      <xdr:spPr>
        <a:xfrm>
          <a:off x="9363075" y="56509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40A70BA5-189F-4B99-85DE-A0320545A35F}"/>
            </a:ext>
          </a:extLst>
        </xdr:cNvPr>
        <xdr:cNvSpPr txBox="1"/>
      </xdr:nvSpPr>
      <xdr:spPr>
        <a:xfrm>
          <a:off x="9467850" y="6621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DCE2510C-5422-4A66-A093-52FC4556D72C}"/>
            </a:ext>
          </a:extLst>
        </xdr:cNvPr>
        <xdr:cNvSpPr/>
      </xdr:nvSpPr>
      <xdr:spPr>
        <a:xfrm>
          <a:off x="9401175" y="67602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F027E887-A5F3-4F8B-A58A-E2E40B0D6E47}"/>
            </a:ext>
          </a:extLst>
        </xdr:cNvPr>
        <xdr:cNvSpPr/>
      </xdr:nvSpPr>
      <xdr:spPr>
        <a:xfrm>
          <a:off x="8639175" y="67604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4B2AF3A9-D555-46CD-9893-518B7BDADC4D}"/>
            </a:ext>
          </a:extLst>
        </xdr:cNvPr>
        <xdr:cNvSpPr/>
      </xdr:nvSpPr>
      <xdr:spPr>
        <a:xfrm>
          <a:off x="7839075" y="675127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D2D2D39D-F793-4324-AC66-EBD234AE2551}"/>
            </a:ext>
          </a:extLst>
        </xdr:cNvPr>
        <xdr:cNvSpPr/>
      </xdr:nvSpPr>
      <xdr:spPr>
        <a:xfrm>
          <a:off x="7029450" y="675159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37B19D5D-D37E-45B8-A5D0-53316ABA5A0A}"/>
            </a:ext>
          </a:extLst>
        </xdr:cNvPr>
        <xdr:cNvSpPr/>
      </xdr:nvSpPr>
      <xdr:spPr>
        <a:xfrm>
          <a:off x="6238875" y="67444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EF975F0-2DE5-4EC8-8987-961E5956C75B}"/>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A42D4FF-D1D4-4589-BBE9-44F12C5D138F}"/>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86A076B-72F0-4402-8AF3-EC82FEFAF4C6}"/>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2AE01F6-1632-4872-958D-06CBE922F6B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289F965-2411-47CA-8848-8E4AD890657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154042</xdr:rowOff>
    </xdr:from>
    <xdr:to>
      <xdr:col>55</xdr:col>
      <xdr:colOff>50800</xdr:colOff>
      <xdr:row>42</xdr:row>
      <xdr:rowOff>84192</xdr:rowOff>
    </xdr:to>
    <xdr:sp macro="" textlink="">
      <xdr:nvSpPr>
        <xdr:cNvPr id="130" name="楕円 129">
          <a:extLst>
            <a:ext uri="{FF2B5EF4-FFF2-40B4-BE49-F238E27FC236}">
              <a16:creationId xmlns:a16="http://schemas.microsoft.com/office/drawing/2014/main" id="{80F2C575-A6B1-494A-BA64-7FE1891B3DD3}"/>
            </a:ext>
          </a:extLst>
        </xdr:cNvPr>
        <xdr:cNvSpPr/>
      </xdr:nvSpPr>
      <xdr:spPr>
        <a:xfrm>
          <a:off x="9401175" y="680249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50B29A3A-3157-4665-ABF8-05D82DF94195}"/>
            </a:ext>
          </a:extLst>
        </xdr:cNvPr>
        <xdr:cNvSpPr txBox="1"/>
      </xdr:nvSpPr>
      <xdr:spPr>
        <a:xfrm>
          <a:off x="9467850" y="673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154063</xdr:rowOff>
    </xdr:from>
    <xdr:to>
      <xdr:col>50</xdr:col>
      <xdr:colOff>165100</xdr:colOff>
      <xdr:row>42</xdr:row>
      <xdr:rowOff>84213</xdr:rowOff>
    </xdr:to>
    <xdr:sp macro="" textlink="">
      <xdr:nvSpPr>
        <xdr:cNvPr id="132" name="楕円 131">
          <a:extLst>
            <a:ext uri="{FF2B5EF4-FFF2-40B4-BE49-F238E27FC236}">
              <a16:creationId xmlns:a16="http://schemas.microsoft.com/office/drawing/2014/main" id="{CD228602-8938-4082-8CB3-26A388A1E570}"/>
            </a:ext>
          </a:extLst>
        </xdr:cNvPr>
        <xdr:cNvSpPr/>
      </xdr:nvSpPr>
      <xdr:spPr>
        <a:xfrm>
          <a:off x="8639175" y="68025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33392</xdr:rowOff>
    </xdr:from>
    <xdr:to>
      <xdr:col>55</xdr:col>
      <xdr:colOff>0</xdr:colOff>
      <xdr:row>42</xdr:row>
      <xdr:rowOff>33413</xdr:rowOff>
    </xdr:to>
    <xdr:cxnSp macro="">
      <xdr:nvCxnSpPr>
        <xdr:cNvPr id="133" name="直線コネクタ 132">
          <a:extLst>
            <a:ext uri="{FF2B5EF4-FFF2-40B4-BE49-F238E27FC236}">
              <a16:creationId xmlns:a16="http://schemas.microsoft.com/office/drawing/2014/main" id="{5E4253E4-A699-4C18-9B49-143D739FFACB}"/>
            </a:ext>
          </a:extLst>
        </xdr:cNvPr>
        <xdr:cNvCxnSpPr/>
      </xdr:nvCxnSpPr>
      <xdr:spPr>
        <a:xfrm flipV="1">
          <a:off x="8686800" y="6840592"/>
          <a:ext cx="74295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154042</xdr:rowOff>
    </xdr:from>
    <xdr:to>
      <xdr:col>46</xdr:col>
      <xdr:colOff>38100</xdr:colOff>
      <xdr:row>42</xdr:row>
      <xdr:rowOff>84192</xdr:rowOff>
    </xdr:to>
    <xdr:sp macro="" textlink="">
      <xdr:nvSpPr>
        <xdr:cNvPr id="134" name="楕円 133">
          <a:extLst>
            <a:ext uri="{FF2B5EF4-FFF2-40B4-BE49-F238E27FC236}">
              <a16:creationId xmlns:a16="http://schemas.microsoft.com/office/drawing/2014/main" id="{1B3F74B2-1786-49A1-BBBB-5AC0D5C09B19}"/>
            </a:ext>
          </a:extLst>
        </xdr:cNvPr>
        <xdr:cNvSpPr/>
      </xdr:nvSpPr>
      <xdr:spPr>
        <a:xfrm>
          <a:off x="7839075" y="68024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33392</xdr:rowOff>
    </xdr:from>
    <xdr:to>
      <xdr:col>50</xdr:col>
      <xdr:colOff>114300</xdr:colOff>
      <xdr:row>42</xdr:row>
      <xdr:rowOff>33413</xdr:rowOff>
    </xdr:to>
    <xdr:cxnSp macro="">
      <xdr:nvCxnSpPr>
        <xdr:cNvPr id="135" name="直線コネクタ 134">
          <a:extLst>
            <a:ext uri="{FF2B5EF4-FFF2-40B4-BE49-F238E27FC236}">
              <a16:creationId xmlns:a16="http://schemas.microsoft.com/office/drawing/2014/main" id="{99BC49E3-D6C2-47EE-914C-BA66DF214D93}"/>
            </a:ext>
          </a:extLst>
        </xdr:cNvPr>
        <xdr:cNvCxnSpPr/>
      </xdr:nvCxnSpPr>
      <xdr:spPr>
        <a:xfrm>
          <a:off x="7886700" y="6840592"/>
          <a:ext cx="8001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153996</xdr:rowOff>
    </xdr:from>
    <xdr:to>
      <xdr:col>41</xdr:col>
      <xdr:colOff>101600</xdr:colOff>
      <xdr:row>42</xdr:row>
      <xdr:rowOff>84146</xdr:rowOff>
    </xdr:to>
    <xdr:sp macro="" textlink="">
      <xdr:nvSpPr>
        <xdr:cNvPr id="136" name="楕円 135">
          <a:extLst>
            <a:ext uri="{FF2B5EF4-FFF2-40B4-BE49-F238E27FC236}">
              <a16:creationId xmlns:a16="http://schemas.microsoft.com/office/drawing/2014/main" id="{E5569B92-6074-4B90-9FC0-05A2BE539D1B}"/>
            </a:ext>
          </a:extLst>
        </xdr:cNvPr>
        <xdr:cNvSpPr/>
      </xdr:nvSpPr>
      <xdr:spPr>
        <a:xfrm>
          <a:off x="7029450" y="68024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33346</xdr:rowOff>
    </xdr:from>
    <xdr:to>
      <xdr:col>45</xdr:col>
      <xdr:colOff>177800</xdr:colOff>
      <xdr:row>42</xdr:row>
      <xdr:rowOff>33392</xdr:rowOff>
    </xdr:to>
    <xdr:cxnSp macro="">
      <xdr:nvCxnSpPr>
        <xdr:cNvPr id="137" name="直線コネクタ 136">
          <a:extLst>
            <a:ext uri="{FF2B5EF4-FFF2-40B4-BE49-F238E27FC236}">
              <a16:creationId xmlns:a16="http://schemas.microsoft.com/office/drawing/2014/main" id="{A8F693A7-57AB-42E3-8761-DA13FB5EA68E}"/>
            </a:ext>
          </a:extLst>
        </xdr:cNvPr>
        <xdr:cNvCxnSpPr/>
      </xdr:nvCxnSpPr>
      <xdr:spPr>
        <a:xfrm>
          <a:off x="7077075" y="6840546"/>
          <a:ext cx="809625"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153956</xdr:rowOff>
    </xdr:from>
    <xdr:to>
      <xdr:col>36</xdr:col>
      <xdr:colOff>165100</xdr:colOff>
      <xdr:row>42</xdr:row>
      <xdr:rowOff>84106</xdr:rowOff>
    </xdr:to>
    <xdr:sp macro="" textlink="">
      <xdr:nvSpPr>
        <xdr:cNvPr id="138" name="楕円 137">
          <a:extLst>
            <a:ext uri="{FF2B5EF4-FFF2-40B4-BE49-F238E27FC236}">
              <a16:creationId xmlns:a16="http://schemas.microsoft.com/office/drawing/2014/main" id="{A71DB1F2-FC38-41A8-88F1-2BF54D143034}"/>
            </a:ext>
          </a:extLst>
        </xdr:cNvPr>
        <xdr:cNvSpPr/>
      </xdr:nvSpPr>
      <xdr:spPr>
        <a:xfrm>
          <a:off x="6238875" y="68024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33306</xdr:rowOff>
    </xdr:from>
    <xdr:to>
      <xdr:col>41</xdr:col>
      <xdr:colOff>50800</xdr:colOff>
      <xdr:row>42</xdr:row>
      <xdr:rowOff>33346</xdr:rowOff>
    </xdr:to>
    <xdr:cxnSp macro="">
      <xdr:nvCxnSpPr>
        <xdr:cNvPr id="139" name="直線コネクタ 138">
          <a:extLst>
            <a:ext uri="{FF2B5EF4-FFF2-40B4-BE49-F238E27FC236}">
              <a16:creationId xmlns:a16="http://schemas.microsoft.com/office/drawing/2014/main" id="{FDD46507-EAEF-452A-8ECF-CB7E6B17BF4E}"/>
            </a:ext>
          </a:extLst>
        </xdr:cNvPr>
        <xdr:cNvCxnSpPr/>
      </xdr:nvCxnSpPr>
      <xdr:spPr>
        <a:xfrm>
          <a:off x="6286500" y="6840506"/>
          <a:ext cx="790575"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61ED419A-F7D2-4B67-B297-4EF8F4F35BFC}"/>
            </a:ext>
          </a:extLst>
        </xdr:cNvPr>
        <xdr:cNvSpPr txBox="1"/>
      </xdr:nvSpPr>
      <xdr:spPr>
        <a:xfrm>
          <a:off x="8429136" y="6545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FABC8EA6-6FD7-481D-8344-1F442E5F2074}"/>
            </a:ext>
          </a:extLst>
        </xdr:cNvPr>
        <xdr:cNvSpPr txBox="1"/>
      </xdr:nvSpPr>
      <xdr:spPr>
        <a:xfrm>
          <a:off x="7648086" y="65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3B6C1622-10CE-40C5-B7B2-8FB9B1006AF8}"/>
            </a:ext>
          </a:extLst>
        </xdr:cNvPr>
        <xdr:cNvSpPr txBox="1"/>
      </xdr:nvSpPr>
      <xdr:spPr>
        <a:xfrm>
          <a:off x="6847986" y="653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55733897-20DB-4092-83A7-84EBE7D6D55D}"/>
            </a:ext>
          </a:extLst>
        </xdr:cNvPr>
        <xdr:cNvSpPr txBox="1"/>
      </xdr:nvSpPr>
      <xdr:spPr>
        <a:xfrm>
          <a:off x="6038361" y="653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75340</xdr:rowOff>
    </xdr:from>
    <xdr:ext cx="469744" cy="259045"/>
    <xdr:sp macro="" textlink="">
      <xdr:nvSpPr>
        <xdr:cNvPr id="144" name="n_1mainValue【道路】&#10;一人当たり延長">
          <a:extLst>
            <a:ext uri="{FF2B5EF4-FFF2-40B4-BE49-F238E27FC236}">
              <a16:creationId xmlns:a16="http://schemas.microsoft.com/office/drawing/2014/main" id="{3B45A99B-0977-441F-9440-AA8ABA0B94E2}"/>
            </a:ext>
          </a:extLst>
        </xdr:cNvPr>
        <xdr:cNvSpPr txBox="1"/>
      </xdr:nvSpPr>
      <xdr:spPr>
        <a:xfrm>
          <a:off x="8458277" y="688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75319</xdr:rowOff>
    </xdr:from>
    <xdr:ext cx="469744" cy="259045"/>
    <xdr:sp macro="" textlink="">
      <xdr:nvSpPr>
        <xdr:cNvPr id="145" name="n_2mainValue【道路】&#10;一人当たり延長">
          <a:extLst>
            <a:ext uri="{FF2B5EF4-FFF2-40B4-BE49-F238E27FC236}">
              <a16:creationId xmlns:a16="http://schemas.microsoft.com/office/drawing/2014/main" id="{D27168D0-B5F6-4EDA-B598-8E2EE0E6F6FF}"/>
            </a:ext>
          </a:extLst>
        </xdr:cNvPr>
        <xdr:cNvSpPr txBox="1"/>
      </xdr:nvSpPr>
      <xdr:spPr>
        <a:xfrm>
          <a:off x="7677227" y="688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75273</xdr:rowOff>
    </xdr:from>
    <xdr:ext cx="469744" cy="259045"/>
    <xdr:sp macro="" textlink="">
      <xdr:nvSpPr>
        <xdr:cNvPr id="146" name="n_3mainValue【道路】&#10;一人当たり延長">
          <a:extLst>
            <a:ext uri="{FF2B5EF4-FFF2-40B4-BE49-F238E27FC236}">
              <a16:creationId xmlns:a16="http://schemas.microsoft.com/office/drawing/2014/main" id="{767F69C4-5C83-47CC-9E9D-F98AD90FF1C1}"/>
            </a:ext>
          </a:extLst>
        </xdr:cNvPr>
        <xdr:cNvSpPr txBox="1"/>
      </xdr:nvSpPr>
      <xdr:spPr>
        <a:xfrm>
          <a:off x="6867602" y="688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75233</xdr:rowOff>
    </xdr:from>
    <xdr:ext cx="469744" cy="259045"/>
    <xdr:sp macro="" textlink="">
      <xdr:nvSpPr>
        <xdr:cNvPr id="147" name="n_4mainValue【道路】&#10;一人当たり延長">
          <a:extLst>
            <a:ext uri="{FF2B5EF4-FFF2-40B4-BE49-F238E27FC236}">
              <a16:creationId xmlns:a16="http://schemas.microsoft.com/office/drawing/2014/main" id="{9DD10FBA-CA12-4CD7-83F9-4145BB7CF0D4}"/>
            </a:ext>
          </a:extLst>
        </xdr:cNvPr>
        <xdr:cNvSpPr txBox="1"/>
      </xdr:nvSpPr>
      <xdr:spPr>
        <a:xfrm>
          <a:off x="6067502" y="688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E13D7FD-90D9-455D-8E7F-E416E1B5BFD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3A584DCE-A261-4476-A292-137A0C759B1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8FF3827-6C4F-4475-964C-CA29BC45CAD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95CD6DA-1492-47AF-A2BD-7CB6ED4988A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D428AA3-CF30-411C-B9AE-53E4F2E9D23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536DD4C-46B1-4674-A4AC-11C54931D60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704FCBB-90D0-433A-A8FD-8837464D2E9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079C48E-4967-4D0A-A3F9-70113367F2A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15E8C64-5ABD-4E96-84C4-E5FC4D7A398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90C8B64-0A73-4843-9213-2A3458AC27D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9C0284F-1735-45A2-8C0F-23FF48B46688}"/>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D6028B20-C1F9-4C11-A8F5-96415374A349}"/>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776530AE-4170-479B-959F-03A939FF75D0}"/>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F556CD15-0C50-4C58-9380-16E0B558CB2C}"/>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DDFF330A-DA87-44C6-9901-5291B2E9C956}"/>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56ECF4B1-DB85-475A-BDE1-7FC3C85912F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E1CA94FE-661F-47F9-8CFC-673738985EF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2CCD0C05-3F2D-47D8-AFC0-F3C570BAA9C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9574E12F-2B9E-4202-B774-922F71AB81F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436C0F98-75B0-4505-9AA2-B6B1637AC576}"/>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5358D56C-A05E-4A84-949D-9F9D8D95E8E8}"/>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E6B30D9-650D-446C-A939-D71B0D3FBCA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C6F65371-16E6-4C0C-A397-CD90AF69B9F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EA011D69-F2CF-481A-A3AE-53277FA66D8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1B04D45E-FDE9-4E07-9340-BF1DA5188A15}"/>
            </a:ext>
          </a:extLst>
        </xdr:cNvPr>
        <xdr:cNvCxnSpPr/>
      </xdr:nvCxnSpPr>
      <xdr:spPr>
        <a:xfrm flipV="1">
          <a:off x="4180840" y="9106535"/>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F6517FD-BC05-4C26-B361-7D172CABB9D8}"/>
            </a:ext>
          </a:extLst>
        </xdr:cNvPr>
        <xdr:cNvSpPr txBox="1"/>
      </xdr:nvSpPr>
      <xdr:spPr>
        <a:xfrm>
          <a:off x="4219575" y="10401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90883119-B9AE-4D3D-9191-FFAD3D4D1AAA}"/>
            </a:ext>
          </a:extLst>
        </xdr:cNvPr>
        <xdr:cNvCxnSpPr/>
      </xdr:nvCxnSpPr>
      <xdr:spPr>
        <a:xfrm>
          <a:off x="4105275" y="103981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5D2B79A1-DB6B-4CC0-84F3-A3B87F2C325C}"/>
            </a:ext>
          </a:extLst>
        </xdr:cNvPr>
        <xdr:cNvSpPr txBox="1"/>
      </xdr:nvSpPr>
      <xdr:spPr>
        <a:xfrm>
          <a:off x="4219575" y="8903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7F47A194-EA42-444A-B302-B591216C9B31}"/>
            </a:ext>
          </a:extLst>
        </xdr:cNvPr>
        <xdr:cNvCxnSpPr/>
      </xdr:nvCxnSpPr>
      <xdr:spPr>
        <a:xfrm>
          <a:off x="4105275" y="9106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F0DCF5A-0BB2-4F29-BA82-45C75B6360E5}"/>
            </a:ext>
          </a:extLst>
        </xdr:cNvPr>
        <xdr:cNvSpPr txBox="1"/>
      </xdr:nvSpPr>
      <xdr:spPr>
        <a:xfrm>
          <a:off x="4219575" y="9591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6DE197D9-0148-4F6A-ABDE-B38A1F79B214}"/>
            </a:ext>
          </a:extLst>
        </xdr:cNvPr>
        <xdr:cNvSpPr/>
      </xdr:nvSpPr>
      <xdr:spPr>
        <a:xfrm>
          <a:off x="4124325" y="97364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F86D89D8-4B38-4831-AA64-17C013193222}"/>
            </a:ext>
          </a:extLst>
        </xdr:cNvPr>
        <xdr:cNvSpPr/>
      </xdr:nvSpPr>
      <xdr:spPr>
        <a:xfrm>
          <a:off x="3381375" y="97231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F4BDB367-AF93-47C2-8F61-C2A7F5F02110}"/>
            </a:ext>
          </a:extLst>
        </xdr:cNvPr>
        <xdr:cNvSpPr/>
      </xdr:nvSpPr>
      <xdr:spPr>
        <a:xfrm>
          <a:off x="2571750" y="9693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AE2CA4F7-3EC0-4C6A-BFED-DA859C68D294}"/>
            </a:ext>
          </a:extLst>
        </xdr:cNvPr>
        <xdr:cNvSpPr/>
      </xdr:nvSpPr>
      <xdr:spPr>
        <a:xfrm>
          <a:off x="1781175" y="96761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3E436D87-19F6-4325-AB23-19244BB85F11}"/>
            </a:ext>
          </a:extLst>
        </xdr:cNvPr>
        <xdr:cNvSpPr/>
      </xdr:nvSpPr>
      <xdr:spPr>
        <a:xfrm>
          <a:off x="981075" y="96589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BE69741-B4A5-4062-B49B-759FD3AD240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25573B1-4476-4DBB-B2BF-F37BFCDF22C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C9E8821-8E9B-4FE0-8BE1-7594DA8E630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C683F43-54FA-4B0F-8BFB-87D08A87E0A9}"/>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CB48C68-FFF9-4C16-853B-B709BEBF73C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103505</xdr:rowOff>
    </xdr:from>
    <xdr:to>
      <xdr:col>24</xdr:col>
      <xdr:colOff>114300</xdr:colOff>
      <xdr:row>61</xdr:row>
      <xdr:rowOff>33655</xdr:rowOff>
    </xdr:to>
    <xdr:sp macro="" textlink="">
      <xdr:nvSpPr>
        <xdr:cNvPr id="188" name="楕円 187">
          <a:extLst>
            <a:ext uri="{FF2B5EF4-FFF2-40B4-BE49-F238E27FC236}">
              <a16:creationId xmlns:a16="http://schemas.microsoft.com/office/drawing/2014/main" id="{AA959370-91D1-4BF2-8214-A027BAA68956}"/>
            </a:ext>
          </a:extLst>
        </xdr:cNvPr>
        <xdr:cNvSpPr/>
      </xdr:nvSpPr>
      <xdr:spPr>
        <a:xfrm>
          <a:off x="4124325" y="983170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81932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4159C749-52AC-4396-8B2B-CABD9225FB08}"/>
            </a:ext>
          </a:extLst>
        </xdr:cNvPr>
        <xdr:cNvSpPr txBox="1"/>
      </xdr:nvSpPr>
      <xdr:spPr>
        <a:xfrm>
          <a:off x="4219575" y="9810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90" name="楕円 189">
          <a:extLst>
            <a:ext uri="{FF2B5EF4-FFF2-40B4-BE49-F238E27FC236}">
              <a16:creationId xmlns:a16="http://schemas.microsoft.com/office/drawing/2014/main" id="{D39808C7-1400-49C0-BA28-5724E7E40183}"/>
            </a:ext>
          </a:extLst>
        </xdr:cNvPr>
        <xdr:cNvSpPr/>
      </xdr:nvSpPr>
      <xdr:spPr>
        <a:xfrm>
          <a:off x="3381375" y="97929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154305</xdr:rowOff>
    </xdr:to>
    <xdr:cxnSp macro="">
      <xdr:nvCxnSpPr>
        <xdr:cNvPr id="191" name="直線コネクタ 190">
          <a:extLst>
            <a:ext uri="{FF2B5EF4-FFF2-40B4-BE49-F238E27FC236}">
              <a16:creationId xmlns:a16="http://schemas.microsoft.com/office/drawing/2014/main" id="{A4F7B777-0F61-49AA-9F59-FE34D7E083BA}"/>
            </a:ext>
          </a:extLst>
        </xdr:cNvPr>
        <xdr:cNvCxnSpPr/>
      </xdr:nvCxnSpPr>
      <xdr:spPr>
        <a:xfrm>
          <a:off x="3429000" y="9850120"/>
          <a:ext cx="7524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38735</xdr:rowOff>
    </xdr:from>
    <xdr:to>
      <xdr:col>15</xdr:col>
      <xdr:colOff>101600</xdr:colOff>
      <xdr:row>60</xdr:row>
      <xdr:rowOff>140335</xdr:rowOff>
    </xdr:to>
    <xdr:sp macro="" textlink="">
      <xdr:nvSpPr>
        <xdr:cNvPr id="192" name="楕円 191">
          <a:extLst>
            <a:ext uri="{FF2B5EF4-FFF2-40B4-BE49-F238E27FC236}">
              <a16:creationId xmlns:a16="http://schemas.microsoft.com/office/drawing/2014/main" id="{127F0B94-0B4E-42C7-BA95-F17EB6D06BF7}"/>
            </a:ext>
          </a:extLst>
        </xdr:cNvPr>
        <xdr:cNvSpPr/>
      </xdr:nvSpPr>
      <xdr:spPr>
        <a:xfrm>
          <a:off x="2571750" y="9763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89535</xdr:rowOff>
    </xdr:from>
    <xdr:to>
      <xdr:col>19</xdr:col>
      <xdr:colOff>177800</xdr:colOff>
      <xdr:row>60</xdr:row>
      <xdr:rowOff>121920</xdr:rowOff>
    </xdr:to>
    <xdr:cxnSp macro="">
      <xdr:nvCxnSpPr>
        <xdr:cNvPr id="193" name="直線コネクタ 192">
          <a:extLst>
            <a:ext uri="{FF2B5EF4-FFF2-40B4-BE49-F238E27FC236}">
              <a16:creationId xmlns:a16="http://schemas.microsoft.com/office/drawing/2014/main" id="{C8549CB1-F53C-4AB9-8B9D-677C9F96F314}"/>
            </a:ext>
          </a:extLst>
        </xdr:cNvPr>
        <xdr:cNvCxnSpPr/>
      </xdr:nvCxnSpPr>
      <xdr:spPr>
        <a:xfrm>
          <a:off x="2619375" y="9811385"/>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xdr:rowOff>
    </xdr:from>
    <xdr:to>
      <xdr:col>10</xdr:col>
      <xdr:colOff>165100</xdr:colOff>
      <xdr:row>60</xdr:row>
      <xdr:rowOff>107950</xdr:rowOff>
    </xdr:to>
    <xdr:sp macro="" textlink="">
      <xdr:nvSpPr>
        <xdr:cNvPr id="194" name="楕円 193">
          <a:extLst>
            <a:ext uri="{FF2B5EF4-FFF2-40B4-BE49-F238E27FC236}">
              <a16:creationId xmlns:a16="http://schemas.microsoft.com/office/drawing/2014/main" id="{204BF08B-76A5-4054-AE4F-1DC1272116FD}"/>
            </a:ext>
          </a:extLst>
        </xdr:cNvPr>
        <xdr:cNvSpPr/>
      </xdr:nvSpPr>
      <xdr:spPr>
        <a:xfrm>
          <a:off x="1781175" y="97345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57150</xdr:rowOff>
    </xdr:from>
    <xdr:to>
      <xdr:col>15</xdr:col>
      <xdr:colOff>50800</xdr:colOff>
      <xdr:row>60</xdr:row>
      <xdr:rowOff>89535</xdr:rowOff>
    </xdr:to>
    <xdr:cxnSp macro="">
      <xdr:nvCxnSpPr>
        <xdr:cNvPr id="195" name="直線コネクタ 194">
          <a:extLst>
            <a:ext uri="{FF2B5EF4-FFF2-40B4-BE49-F238E27FC236}">
              <a16:creationId xmlns:a16="http://schemas.microsoft.com/office/drawing/2014/main" id="{3DD1723F-2431-4887-9944-7C3CBAA6049D}"/>
            </a:ext>
          </a:extLst>
        </xdr:cNvPr>
        <xdr:cNvCxnSpPr/>
      </xdr:nvCxnSpPr>
      <xdr:spPr>
        <a:xfrm>
          <a:off x="1828800" y="9782175"/>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145415</xdr:rowOff>
    </xdr:from>
    <xdr:to>
      <xdr:col>6</xdr:col>
      <xdr:colOff>38100</xdr:colOff>
      <xdr:row>60</xdr:row>
      <xdr:rowOff>75565</xdr:rowOff>
    </xdr:to>
    <xdr:sp macro="" textlink="">
      <xdr:nvSpPr>
        <xdr:cNvPr id="196" name="楕円 195">
          <a:extLst>
            <a:ext uri="{FF2B5EF4-FFF2-40B4-BE49-F238E27FC236}">
              <a16:creationId xmlns:a16="http://schemas.microsoft.com/office/drawing/2014/main" id="{5B01AE03-FE58-429F-B179-4372810B695A}"/>
            </a:ext>
          </a:extLst>
        </xdr:cNvPr>
        <xdr:cNvSpPr/>
      </xdr:nvSpPr>
      <xdr:spPr>
        <a:xfrm>
          <a:off x="981075" y="97053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24765</xdr:rowOff>
    </xdr:from>
    <xdr:to>
      <xdr:col>10</xdr:col>
      <xdr:colOff>114300</xdr:colOff>
      <xdr:row>60</xdr:row>
      <xdr:rowOff>57150</xdr:rowOff>
    </xdr:to>
    <xdr:cxnSp macro="">
      <xdr:nvCxnSpPr>
        <xdr:cNvPr id="197" name="直線コネクタ 196">
          <a:extLst>
            <a:ext uri="{FF2B5EF4-FFF2-40B4-BE49-F238E27FC236}">
              <a16:creationId xmlns:a16="http://schemas.microsoft.com/office/drawing/2014/main" id="{9E71C2A1-D596-42CC-BFCB-3C608AF0D3B4}"/>
            </a:ext>
          </a:extLst>
        </xdr:cNvPr>
        <xdr:cNvCxnSpPr/>
      </xdr:nvCxnSpPr>
      <xdr:spPr>
        <a:xfrm>
          <a:off x="1028700" y="9752965"/>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C36BAD4-57A8-49BA-8D94-5C3A228B8786}"/>
            </a:ext>
          </a:extLst>
        </xdr:cNvPr>
        <xdr:cNvSpPr txBox="1"/>
      </xdr:nvSpPr>
      <xdr:spPr>
        <a:xfrm>
          <a:off x="3239144" y="950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70933560-A862-40E5-A490-93DFA87EED69}"/>
            </a:ext>
          </a:extLst>
        </xdr:cNvPr>
        <xdr:cNvSpPr txBox="1"/>
      </xdr:nvSpPr>
      <xdr:spPr>
        <a:xfrm>
          <a:off x="2439044" y="947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86FEBD7D-D8F1-45B9-B2CE-8D660B2FAC11}"/>
            </a:ext>
          </a:extLst>
        </xdr:cNvPr>
        <xdr:cNvSpPr txBox="1"/>
      </xdr:nvSpPr>
      <xdr:spPr>
        <a:xfrm>
          <a:off x="1648469" y="946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D8BE16D-BF68-4380-BA12-51C10552585E}"/>
            </a:ext>
          </a:extLst>
        </xdr:cNvPr>
        <xdr:cNvSpPr txBox="1"/>
      </xdr:nvSpPr>
      <xdr:spPr>
        <a:xfrm>
          <a:off x="848369" y="944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163847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EBE4BB9-DD0A-4D13-B864-E028525518DE}"/>
            </a:ext>
          </a:extLst>
        </xdr:cNvPr>
        <xdr:cNvSpPr txBox="1"/>
      </xdr:nvSpPr>
      <xdr:spPr>
        <a:xfrm>
          <a:off x="32391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131462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AE671AA-566A-4222-BC2F-F2D2C7F72499}"/>
            </a:ext>
          </a:extLst>
        </xdr:cNvPr>
        <xdr:cNvSpPr txBox="1"/>
      </xdr:nvSpPr>
      <xdr:spPr>
        <a:xfrm>
          <a:off x="2439044" y="985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99077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FACC803-DF84-45D9-8414-5E08683843B4}"/>
            </a:ext>
          </a:extLst>
        </xdr:cNvPr>
        <xdr:cNvSpPr txBox="1"/>
      </xdr:nvSpPr>
      <xdr:spPr>
        <a:xfrm>
          <a:off x="1648469" y="9827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66692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508725A-2F55-487F-A0D5-A12C62F25075}"/>
            </a:ext>
          </a:extLst>
        </xdr:cNvPr>
        <xdr:cNvSpPr txBox="1"/>
      </xdr:nvSpPr>
      <xdr:spPr>
        <a:xfrm>
          <a:off x="848369"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D9ED6AB-62FC-4518-BBE5-1A405560FE5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DD06682-5B62-40BB-A9E3-B5901AC2048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ADF2EF5F-66AC-4C35-90D3-B97D8E07C63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2E00C45-5590-4FD8-9A1D-0154B820041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D024B92-4D75-441F-9969-F82BBA0AF12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73DF428-D4CF-4A12-9084-CDB65D7135A3}"/>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7461967-A377-4B20-9AC2-014E045D55F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A23FA19E-8A40-429E-9D5D-023D560904D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B33D696-0D97-465A-935D-389C941322F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651EA563-411D-4ED0-837B-40506C83C36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E9AF9DAF-7AC4-4631-AEEB-CDC35E47D6D8}"/>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60D1C178-D80D-479B-A9FD-EFF089E6FD2F}"/>
            </a:ext>
          </a:extLst>
        </xdr:cNvPr>
        <xdr:cNvSpPr txBox="1"/>
      </xdr:nvSpPr>
      <xdr:spPr>
        <a:xfrm>
          <a:off x="5723389" y="102368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770078D4-8544-4A0C-8BA8-9EE8676C105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2BB6129D-C025-4576-9ADC-5043C9A205D6}"/>
            </a:ext>
          </a:extLst>
        </xdr:cNvPr>
        <xdr:cNvSpPr txBox="1"/>
      </xdr:nvSpPr>
      <xdr:spPr>
        <a:xfrm>
          <a:off x="5324703" y="980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924A7F9F-3837-406D-9954-731E1A5EC0A2}"/>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7BD6294F-2165-4835-97D6-46349E41402A}"/>
            </a:ext>
          </a:extLst>
        </xdr:cNvPr>
        <xdr:cNvSpPr txBox="1"/>
      </xdr:nvSpPr>
      <xdr:spPr>
        <a:xfrm>
          <a:off x="5324703" y="93796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BE53508E-F0E1-497A-881C-29D42C72D633}"/>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7EA25B08-E4E2-4C0C-971C-DF196864AE1F}"/>
            </a:ext>
          </a:extLst>
        </xdr:cNvPr>
        <xdr:cNvSpPr txBox="1"/>
      </xdr:nvSpPr>
      <xdr:spPr>
        <a:xfrm>
          <a:off x="5324703" y="89414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B07A399-3DAE-4719-9324-F6FF720F71E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ECE38C1D-24FA-4DE1-9032-D6FE59935059}"/>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BFD43200-5526-4E6C-9C30-39A2698A5D4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149BA8B9-93A6-40CF-BB3D-7CF2A19C7F82}"/>
            </a:ext>
          </a:extLst>
        </xdr:cNvPr>
        <xdr:cNvCxnSpPr/>
      </xdr:nvCxnSpPr>
      <xdr:spPr>
        <a:xfrm flipV="1">
          <a:off x="9429115" y="9222892"/>
          <a:ext cx="0" cy="11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80E33DEF-77F2-4DE7-8554-666ED2242834}"/>
            </a:ext>
          </a:extLst>
        </xdr:cNvPr>
        <xdr:cNvSpPr txBox="1"/>
      </xdr:nvSpPr>
      <xdr:spPr>
        <a:xfrm>
          <a:off x="9467850" y="1037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E5D2F2AD-9393-4A39-BE61-C4A5A65FDD0E}"/>
            </a:ext>
          </a:extLst>
        </xdr:cNvPr>
        <xdr:cNvCxnSpPr/>
      </xdr:nvCxnSpPr>
      <xdr:spPr>
        <a:xfrm>
          <a:off x="9363075" y="103719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0CC772A7-BF6D-4D8E-B0E7-DC6D56C4CB43}"/>
            </a:ext>
          </a:extLst>
        </xdr:cNvPr>
        <xdr:cNvSpPr txBox="1"/>
      </xdr:nvSpPr>
      <xdr:spPr>
        <a:xfrm>
          <a:off x="9467850" y="90108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DC8AD0B5-0A11-43A3-BE48-FDF2EB70DC47}"/>
            </a:ext>
          </a:extLst>
        </xdr:cNvPr>
        <xdr:cNvCxnSpPr/>
      </xdr:nvCxnSpPr>
      <xdr:spPr>
        <a:xfrm>
          <a:off x="9363075" y="922289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C0779423-929E-4F65-8B62-A1AEB34E4A8B}"/>
            </a:ext>
          </a:extLst>
        </xdr:cNvPr>
        <xdr:cNvSpPr txBox="1"/>
      </xdr:nvSpPr>
      <xdr:spPr>
        <a:xfrm>
          <a:off x="9467850" y="100764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52F3A30D-082B-47E1-8F57-685219706BB6}"/>
            </a:ext>
          </a:extLst>
        </xdr:cNvPr>
        <xdr:cNvSpPr/>
      </xdr:nvSpPr>
      <xdr:spPr>
        <a:xfrm>
          <a:off x="9401175" y="10212354"/>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494A92AA-DFB3-431F-BAAE-2F9FC483393B}"/>
            </a:ext>
          </a:extLst>
        </xdr:cNvPr>
        <xdr:cNvSpPr/>
      </xdr:nvSpPr>
      <xdr:spPr>
        <a:xfrm>
          <a:off x="8639175" y="10211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96590D70-E1A1-471E-84A9-935F3EF06777}"/>
            </a:ext>
          </a:extLst>
        </xdr:cNvPr>
        <xdr:cNvSpPr/>
      </xdr:nvSpPr>
      <xdr:spPr>
        <a:xfrm>
          <a:off x="7839075" y="1021380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6DE19460-7E47-462B-B988-55588C130927}"/>
            </a:ext>
          </a:extLst>
        </xdr:cNvPr>
        <xdr:cNvSpPr/>
      </xdr:nvSpPr>
      <xdr:spPr>
        <a:xfrm>
          <a:off x="7029450" y="10221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FE4AE20C-3FB1-440C-B22C-32A79FC668C7}"/>
            </a:ext>
          </a:extLst>
        </xdr:cNvPr>
        <xdr:cNvSpPr/>
      </xdr:nvSpPr>
      <xdr:spPr>
        <a:xfrm>
          <a:off x="6238875" y="102131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60727F0A-8949-4CA3-827A-FD7A49D9BBC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EF21187-2803-4A0C-BB9D-08405E41605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5A5CC25-F26D-4CBD-A09A-3C9D09BB217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B466988-0E5E-4E54-B89F-3B55F772CC1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9A04279-C0D0-4097-B610-BD577342124B}"/>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98009</xdr:rowOff>
    </xdr:from>
    <xdr:to>
      <xdr:col>55</xdr:col>
      <xdr:colOff>50800</xdr:colOff>
      <xdr:row>64</xdr:row>
      <xdr:rowOff>28159</xdr:rowOff>
    </xdr:to>
    <xdr:sp macro="" textlink="">
      <xdr:nvSpPr>
        <xdr:cNvPr id="243" name="楕円 242">
          <a:extLst>
            <a:ext uri="{FF2B5EF4-FFF2-40B4-BE49-F238E27FC236}">
              <a16:creationId xmlns:a16="http://schemas.microsoft.com/office/drawing/2014/main" id="{365814C9-7CFF-4FBF-8E94-A6B8AB340C3C}"/>
            </a:ext>
          </a:extLst>
        </xdr:cNvPr>
        <xdr:cNvSpPr/>
      </xdr:nvSpPr>
      <xdr:spPr>
        <a:xfrm>
          <a:off x="9401175" y="1030880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12936</xdr:rowOff>
    </xdr:from>
    <xdr:ext cx="534377" cy="259045"/>
    <xdr:sp macro="" textlink="">
      <xdr:nvSpPr>
        <xdr:cNvPr id="244" name="【橋りょう・トンネル】&#10;一人当たり有形固定資産（償却資産）額該当値テキスト">
          <a:extLst>
            <a:ext uri="{FF2B5EF4-FFF2-40B4-BE49-F238E27FC236}">
              <a16:creationId xmlns:a16="http://schemas.microsoft.com/office/drawing/2014/main" id="{CF7FEF86-F0A1-499C-B843-4CA8A330C029}"/>
            </a:ext>
          </a:extLst>
        </xdr:cNvPr>
        <xdr:cNvSpPr txBox="1"/>
      </xdr:nvSpPr>
      <xdr:spPr>
        <a:xfrm>
          <a:off x="9467850" y="1022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98110</xdr:rowOff>
    </xdr:from>
    <xdr:to>
      <xdr:col>50</xdr:col>
      <xdr:colOff>165100</xdr:colOff>
      <xdr:row>64</xdr:row>
      <xdr:rowOff>28260</xdr:rowOff>
    </xdr:to>
    <xdr:sp macro="" textlink="">
      <xdr:nvSpPr>
        <xdr:cNvPr id="245" name="楕円 244">
          <a:extLst>
            <a:ext uri="{FF2B5EF4-FFF2-40B4-BE49-F238E27FC236}">
              <a16:creationId xmlns:a16="http://schemas.microsoft.com/office/drawing/2014/main" id="{B60453FA-C8AE-4352-9084-F2C7A0CE4394}"/>
            </a:ext>
          </a:extLst>
        </xdr:cNvPr>
        <xdr:cNvSpPr/>
      </xdr:nvSpPr>
      <xdr:spPr>
        <a:xfrm>
          <a:off x="8639175" y="103089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148809</xdr:rowOff>
    </xdr:from>
    <xdr:to>
      <xdr:col>55</xdr:col>
      <xdr:colOff>0</xdr:colOff>
      <xdr:row>63</xdr:row>
      <xdr:rowOff>148910</xdr:rowOff>
    </xdr:to>
    <xdr:cxnSp macro="">
      <xdr:nvCxnSpPr>
        <xdr:cNvPr id="246" name="直線コネクタ 245">
          <a:extLst>
            <a:ext uri="{FF2B5EF4-FFF2-40B4-BE49-F238E27FC236}">
              <a16:creationId xmlns:a16="http://schemas.microsoft.com/office/drawing/2014/main" id="{618AF07C-D6AE-47D4-96B8-490F065A7A57}"/>
            </a:ext>
          </a:extLst>
        </xdr:cNvPr>
        <xdr:cNvCxnSpPr/>
      </xdr:nvCxnSpPr>
      <xdr:spPr>
        <a:xfrm flipV="1">
          <a:off x="8686800" y="10356434"/>
          <a:ext cx="74295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98009</xdr:rowOff>
    </xdr:from>
    <xdr:to>
      <xdr:col>46</xdr:col>
      <xdr:colOff>38100</xdr:colOff>
      <xdr:row>64</xdr:row>
      <xdr:rowOff>28159</xdr:rowOff>
    </xdr:to>
    <xdr:sp macro="" textlink="">
      <xdr:nvSpPr>
        <xdr:cNvPr id="247" name="楕円 246">
          <a:extLst>
            <a:ext uri="{FF2B5EF4-FFF2-40B4-BE49-F238E27FC236}">
              <a16:creationId xmlns:a16="http://schemas.microsoft.com/office/drawing/2014/main" id="{1A75C8C9-F146-46D3-90B8-2358698EEC6D}"/>
            </a:ext>
          </a:extLst>
        </xdr:cNvPr>
        <xdr:cNvSpPr/>
      </xdr:nvSpPr>
      <xdr:spPr>
        <a:xfrm>
          <a:off x="7839075" y="1030880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148809</xdr:rowOff>
    </xdr:from>
    <xdr:to>
      <xdr:col>50</xdr:col>
      <xdr:colOff>114300</xdr:colOff>
      <xdr:row>63</xdr:row>
      <xdr:rowOff>148910</xdr:rowOff>
    </xdr:to>
    <xdr:cxnSp macro="">
      <xdr:nvCxnSpPr>
        <xdr:cNvPr id="248" name="直線コネクタ 247">
          <a:extLst>
            <a:ext uri="{FF2B5EF4-FFF2-40B4-BE49-F238E27FC236}">
              <a16:creationId xmlns:a16="http://schemas.microsoft.com/office/drawing/2014/main" id="{E70AF1A3-8209-4CF7-A46B-4E7EB0CB1451}"/>
            </a:ext>
          </a:extLst>
        </xdr:cNvPr>
        <xdr:cNvCxnSpPr/>
      </xdr:nvCxnSpPr>
      <xdr:spPr>
        <a:xfrm>
          <a:off x="7886700" y="10356434"/>
          <a:ext cx="8001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97787</xdr:rowOff>
    </xdr:from>
    <xdr:to>
      <xdr:col>41</xdr:col>
      <xdr:colOff>101600</xdr:colOff>
      <xdr:row>64</xdr:row>
      <xdr:rowOff>27937</xdr:rowOff>
    </xdr:to>
    <xdr:sp macro="" textlink="">
      <xdr:nvSpPr>
        <xdr:cNvPr id="249" name="楕円 248">
          <a:extLst>
            <a:ext uri="{FF2B5EF4-FFF2-40B4-BE49-F238E27FC236}">
              <a16:creationId xmlns:a16="http://schemas.microsoft.com/office/drawing/2014/main" id="{9B2EBA73-7C7E-4A05-B9BA-3B331C239E27}"/>
            </a:ext>
          </a:extLst>
        </xdr:cNvPr>
        <xdr:cNvSpPr/>
      </xdr:nvSpPr>
      <xdr:spPr>
        <a:xfrm>
          <a:off x="7029450" y="10308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148587</xdr:rowOff>
    </xdr:from>
    <xdr:to>
      <xdr:col>45</xdr:col>
      <xdr:colOff>177800</xdr:colOff>
      <xdr:row>63</xdr:row>
      <xdr:rowOff>148809</xdr:rowOff>
    </xdr:to>
    <xdr:cxnSp macro="">
      <xdr:nvCxnSpPr>
        <xdr:cNvPr id="250" name="直線コネクタ 249">
          <a:extLst>
            <a:ext uri="{FF2B5EF4-FFF2-40B4-BE49-F238E27FC236}">
              <a16:creationId xmlns:a16="http://schemas.microsoft.com/office/drawing/2014/main" id="{D21290DA-B9CC-4242-A6CF-84E5E9361AA9}"/>
            </a:ext>
          </a:extLst>
        </xdr:cNvPr>
        <xdr:cNvCxnSpPr/>
      </xdr:nvCxnSpPr>
      <xdr:spPr>
        <a:xfrm>
          <a:off x="7077075" y="10356212"/>
          <a:ext cx="809625"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97583</xdr:rowOff>
    </xdr:from>
    <xdr:to>
      <xdr:col>36</xdr:col>
      <xdr:colOff>165100</xdr:colOff>
      <xdr:row>64</xdr:row>
      <xdr:rowOff>27733</xdr:rowOff>
    </xdr:to>
    <xdr:sp macro="" textlink="">
      <xdr:nvSpPr>
        <xdr:cNvPr id="251" name="楕円 250">
          <a:extLst>
            <a:ext uri="{FF2B5EF4-FFF2-40B4-BE49-F238E27FC236}">
              <a16:creationId xmlns:a16="http://schemas.microsoft.com/office/drawing/2014/main" id="{B903074F-1A1B-4327-8BAE-084F4164A7CD}"/>
            </a:ext>
          </a:extLst>
        </xdr:cNvPr>
        <xdr:cNvSpPr/>
      </xdr:nvSpPr>
      <xdr:spPr>
        <a:xfrm>
          <a:off x="6238875" y="103083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148383</xdr:rowOff>
    </xdr:from>
    <xdr:to>
      <xdr:col>41</xdr:col>
      <xdr:colOff>50800</xdr:colOff>
      <xdr:row>63</xdr:row>
      <xdr:rowOff>148587</xdr:rowOff>
    </xdr:to>
    <xdr:cxnSp macro="">
      <xdr:nvCxnSpPr>
        <xdr:cNvPr id="252" name="直線コネクタ 251">
          <a:extLst>
            <a:ext uri="{FF2B5EF4-FFF2-40B4-BE49-F238E27FC236}">
              <a16:creationId xmlns:a16="http://schemas.microsoft.com/office/drawing/2014/main" id="{CE5F3B57-F648-4016-922B-60CB0760A758}"/>
            </a:ext>
          </a:extLst>
        </xdr:cNvPr>
        <xdr:cNvCxnSpPr/>
      </xdr:nvCxnSpPr>
      <xdr:spPr>
        <a:xfrm>
          <a:off x="6286500" y="10356008"/>
          <a:ext cx="790575" cy="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BFEA932D-C2B9-4E45-99B9-0B5E80947DF1}"/>
            </a:ext>
          </a:extLst>
        </xdr:cNvPr>
        <xdr:cNvSpPr txBox="1"/>
      </xdr:nvSpPr>
      <xdr:spPr>
        <a:xfrm>
          <a:off x="8399995" y="10008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D41D37AA-89A7-49BB-968D-5596B77468C4}"/>
            </a:ext>
          </a:extLst>
        </xdr:cNvPr>
        <xdr:cNvSpPr txBox="1"/>
      </xdr:nvSpPr>
      <xdr:spPr>
        <a:xfrm>
          <a:off x="7609420" y="10011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31B7A378-F6DA-47CF-8098-92D5357612F9}"/>
            </a:ext>
          </a:extLst>
        </xdr:cNvPr>
        <xdr:cNvSpPr txBox="1"/>
      </xdr:nvSpPr>
      <xdr:spPr>
        <a:xfrm>
          <a:off x="6818845" y="10009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FF39E62B-8276-498A-AE3B-93B9624DA7B0}"/>
            </a:ext>
          </a:extLst>
        </xdr:cNvPr>
        <xdr:cNvSpPr txBox="1"/>
      </xdr:nvSpPr>
      <xdr:spPr>
        <a:xfrm>
          <a:off x="6009220" y="10010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19387</xdr:rowOff>
    </xdr:from>
    <xdr:ext cx="534377" cy="259045"/>
    <xdr:sp macro="" textlink="">
      <xdr:nvSpPr>
        <xdr:cNvPr id="257" name="n_1mainValue【橋りょう・トンネル】&#10;一人当たり有形固定資産（償却資産）額">
          <a:extLst>
            <a:ext uri="{FF2B5EF4-FFF2-40B4-BE49-F238E27FC236}">
              <a16:creationId xmlns:a16="http://schemas.microsoft.com/office/drawing/2014/main" id="{E30369B8-8AA0-40F4-B46F-B9BFA1EA8E6C}"/>
            </a:ext>
          </a:extLst>
        </xdr:cNvPr>
        <xdr:cNvSpPr txBox="1"/>
      </xdr:nvSpPr>
      <xdr:spPr>
        <a:xfrm>
          <a:off x="8429136" y="1039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19286</xdr:rowOff>
    </xdr:from>
    <xdr:ext cx="534377" cy="259045"/>
    <xdr:sp macro="" textlink="">
      <xdr:nvSpPr>
        <xdr:cNvPr id="258" name="n_2mainValue【橋りょう・トンネル】&#10;一人当たり有形固定資産（償却資産）額">
          <a:extLst>
            <a:ext uri="{FF2B5EF4-FFF2-40B4-BE49-F238E27FC236}">
              <a16:creationId xmlns:a16="http://schemas.microsoft.com/office/drawing/2014/main" id="{928DAB43-22BA-4F0E-9118-06269E21DB20}"/>
            </a:ext>
          </a:extLst>
        </xdr:cNvPr>
        <xdr:cNvSpPr txBox="1"/>
      </xdr:nvSpPr>
      <xdr:spPr>
        <a:xfrm>
          <a:off x="7648086" y="1039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19064</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9F6ACE0C-20F2-4B82-9164-E6D84C4ABDC6}"/>
            </a:ext>
          </a:extLst>
        </xdr:cNvPr>
        <xdr:cNvSpPr txBox="1"/>
      </xdr:nvSpPr>
      <xdr:spPr>
        <a:xfrm>
          <a:off x="6818845" y="10391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18860</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4F3D603B-08E7-4603-A70B-05A01BD9BEAF}"/>
            </a:ext>
          </a:extLst>
        </xdr:cNvPr>
        <xdr:cNvSpPr txBox="1"/>
      </xdr:nvSpPr>
      <xdr:spPr>
        <a:xfrm>
          <a:off x="6009220" y="1039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9CCF35CA-3680-4096-9125-0335E6067AF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272FB053-9FEB-49C1-9DE4-764EC1250D20}"/>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727C21A6-A16D-489D-90F8-3AE26392737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37035AB4-4493-4F61-855B-BBCD2503232B}"/>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375CE91D-D28C-4EE8-9C60-794D43A3497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9EBCBC5F-B3A3-4DD1-9758-BA043608E4F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64F1D3DE-1972-4E53-8007-4D3BDC98BF7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2CCEEA7E-C1B2-406A-8078-4AC8E5C0B40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A94BBFE5-CFEE-44A7-9F80-604FBB938FB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96BE294D-E13C-4542-943B-6DED9C16D19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821D3360-6783-4BA1-8269-718969C2A4D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5DC9B4F5-EA7E-4DBF-A7EC-3773F78C646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8FE6698E-622C-43EE-AD79-E7DD713BCEC6}"/>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A6DAD0F9-EE94-4E65-849D-7975B52DF916}"/>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E23A3EB2-75E8-4982-879C-5E68CBDA3A9F}"/>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F12A5D54-962C-47E8-9A60-A9E8C22483CF}"/>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FD57B4E-DA6E-41D4-B897-726064023D61}"/>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6709133A-7F5F-41DD-A382-2EF33ADE1D2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344DBC99-EED2-4779-838A-481C5E5AD73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F5F16A09-B0C0-4AC9-8B3D-2BE3D93278E2}"/>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F650FEF-FEDD-44B2-A3C2-2FF08C888DAD}"/>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77E0D6D5-BB81-42A1-9234-B8F89704909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B80E51A-8D03-4760-9002-A760D7BEF02E}"/>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7C017D5-069B-4F38-9C69-E8C392CFFE7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6FBAB7EB-1A8E-4D0B-9B2E-A99900BA73AE}"/>
            </a:ext>
          </a:extLst>
        </xdr:cNvPr>
        <xdr:cNvCxnSpPr/>
      </xdr:nvCxnSpPr>
      <xdr:spPr>
        <a:xfrm flipV="1">
          <a:off x="4180840" y="12669520"/>
          <a:ext cx="0" cy="1379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3696DEBD-C342-4A9F-B2FB-C0A562325235}"/>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6DB2DE1A-8BFC-4EAD-9521-EE7412ADFB3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50FA295-DDF3-4DD5-8089-13E9B1B2EED7}"/>
            </a:ext>
          </a:extLst>
        </xdr:cNvPr>
        <xdr:cNvSpPr txBox="1"/>
      </xdr:nvSpPr>
      <xdr:spPr>
        <a:xfrm>
          <a:off x="4219575" y="1245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B984711D-39FD-47CE-83AF-ED6FFAF2170E}"/>
            </a:ext>
          </a:extLst>
        </xdr:cNvPr>
        <xdr:cNvCxnSpPr/>
      </xdr:nvCxnSpPr>
      <xdr:spPr>
        <a:xfrm>
          <a:off x="4105275" y="12669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D7C072B-6900-4D99-9FEB-333078A55D47}"/>
            </a:ext>
          </a:extLst>
        </xdr:cNvPr>
        <xdr:cNvSpPr txBox="1"/>
      </xdr:nvSpPr>
      <xdr:spPr>
        <a:xfrm>
          <a:off x="4219575" y="13430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8180EECC-8DA1-409D-80CA-85264B62DF14}"/>
            </a:ext>
          </a:extLst>
        </xdr:cNvPr>
        <xdr:cNvSpPr/>
      </xdr:nvSpPr>
      <xdr:spPr>
        <a:xfrm>
          <a:off x="4124325" y="135661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AB85C3C-3837-48C9-88CD-1992C3241D6B}"/>
            </a:ext>
          </a:extLst>
        </xdr:cNvPr>
        <xdr:cNvSpPr/>
      </xdr:nvSpPr>
      <xdr:spPr>
        <a:xfrm>
          <a:off x="3381375" y="135515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1C2389D6-6023-4D62-B13E-FE7A4F602ED2}"/>
            </a:ext>
          </a:extLst>
        </xdr:cNvPr>
        <xdr:cNvSpPr/>
      </xdr:nvSpPr>
      <xdr:spPr>
        <a:xfrm>
          <a:off x="2571750" y="135343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A9413484-C01F-42AC-9673-9C59893C5D20}"/>
            </a:ext>
          </a:extLst>
        </xdr:cNvPr>
        <xdr:cNvSpPr/>
      </xdr:nvSpPr>
      <xdr:spPr>
        <a:xfrm>
          <a:off x="1781175" y="135140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1543466F-0241-418D-8080-5BBA8F3CA3C2}"/>
            </a:ext>
          </a:extLst>
        </xdr:cNvPr>
        <xdr:cNvSpPr/>
      </xdr:nvSpPr>
      <xdr:spPr>
        <a:xfrm>
          <a:off x="981075" y="134283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4A0739A-2F45-4CDC-BB8F-D804547170C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1EC193-22A3-4CCC-AE0D-76D285714F9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51555C3-E00F-4632-ABA2-706E56FE17FE}"/>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7BBA7E2-F326-46E5-B040-038906C70E0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6C7DD6F-5834-4C00-9F14-61E02F45C95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8255</xdr:rowOff>
    </xdr:from>
    <xdr:to>
      <xdr:col>24</xdr:col>
      <xdr:colOff>114300</xdr:colOff>
      <xdr:row>86</xdr:row>
      <xdr:rowOff>109855</xdr:rowOff>
    </xdr:to>
    <xdr:sp macro="" textlink="">
      <xdr:nvSpPr>
        <xdr:cNvPr id="301" name="楕円 300">
          <a:extLst>
            <a:ext uri="{FF2B5EF4-FFF2-40B4-BE49-F238E27FC236}">
              <a16:creationId xmlns:a16="http://schemas.microsoft.com/office/drawing/2014/main" id="{833259F9-5963-4379-B648-5844BEC5723B}"/>
            </a:ext>
          </a:extLst>
        </xdr:cNvPr>
        <xdr:cNvSpPr/>
      </xdr:nvSpPr>
      <xdr:spPr>
        <a:xfrm>
          <a:off x="4124325" y="13946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94632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E6ABAF75-0373-4650-9F6A-F8C7AC51CA0F}"/>
            </a:ext>
          </a:extLst>
        </xdr:cNvPr>
        <xdr:cNvSpPr txBox="1"/>
      </xdr:nvSpPr>
      <xdr:spPr>
        <a:xfrm>
          <a:off x="4219575" y="13867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156845</xdr:rowOff>
    </xdr:from>
    <xdr:to>
      <xdr:col>20</xdr:col>
      <xdr:colOff>38100</xdr:colOff>
      <xdr:row>86</xdr:row>
      <xdr:rowOff>86995</xdr:rowOff>
    </xdr:to>
    <xdr:sp macro="" textlink="">
      <xdr:nvSpPr>
        <xdr:cNvPr id="303" name="楕円 302">
          <a:extLst>
            <a:ext uri="{FF2B5EF4-FFF2-40B4-BE49-F238E27FC236}">
              <a16:creationId xmlns:a16="http://schemas.microsoft.com/office/drawing/2014/main" id="{ECAF216B-9CCE-4382-B926-19F77367046D}"/>
            </a:ext>
          </a:extLst>
        </xdr:cNvPr>
        <xdr:cNvSpPr/>
      </xdr:nvSpPr>
      <xdr:spPr>
        <a:xfrm>
          <a:off x="3381375" y="1393317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36195</xdr:rowOff>
    </xdr:from>
    <xdr:to>
      <xdr:col>24</xdr:col>
      <xdr:colOff>63500</xdr:colOff>
      <xdr:row>86</xdr:row>
      <xdr:rowOff>59055</xdr:rowOff>
    </xdr:to>
    <xdr:cxnSp macro="">
      <xdr:nvCxnSpPr>
        <xdr:cNvPr id="304" name="直線コネクタ 303">
          <a:extLst>
            <a:ext uri="{FF2B5EF4-FFF2-40B4-BE49-F238E27FC236}">
              <a16:creationId xmlns:a16="http://schemas.microsoft.com/office/drawing/2014/main" id="{C2F790C5-3588-4BBA-8C20-338177837E35}"/>
            </a:ext>
          </a:extLst>
        </xdr:cNvPr>
        <xdr:cNvCxnSpPr/>
      </xdr:nvCxnSpPr>
      <xdr:spPr>
        <a:xfrm>
          <a:off x="3429000" y="13971270"/>
          <a:ext cx="7524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122555</xdr:rowOff>
    </xdr:from>
    <xdr:to>
      <xdr:col>15</xdr:col>
      <xdr:colOff>101600</xdr:colOff>
      <xdr:row>86</xdr:row>
      <xdr:rowOff>52705</xdr:rowOff>
    </xdr:to>
    <xdr:sp macro="" textlink="">
      <xdr:nvSpPr>
        <xdr:cNvPr id="305" name="楕円 304">
          <a:extLst>
            <a:ext uri="{FF2B5EF4-FFF2-40B4-BE49-F238E27FC236}">
              <a16:creationId xmlns:a16="http://schemas.microsoft.com/office/drawing/2014/main" id="{3ED493DA-82CA-489D-951B-D34A8BEC1FD4}"/>
            </a:ext>
          </a:extLst>
        </xdr:cNvPr>
        <xdr:cNvSpPr/>
      </xdr:nvSpPr>
      <xdr:spPr>
        <a:xfrm>
          <a:off x="2571750" y="1389888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1905</xdr:rowOff>
    </xdr:from>
    <xdr:to>
      <xdr:col>19</xdr:col>
      <xdr:colOff>177800</xdr:colOff>
      <xdr:row>86</xdr:row>
      <xdr:rowOff>36195</xdr:rowOff>
    </xdr:to>
    <xdr:cxnSp macro="">
      <xdr:nvCxnSpPr>
        <xdr:cNvPr id="306" name="直線コネクタ 305">
          <a:extLst>
            <a:ext uri="{FF2B5EF4-FFF2-40B4-BE49-F238E27FC236}">
              <a16:creationId xmlns:a16="http://schemas.microsoft.com/office/drawing/2014/main" id="{EBB37F9E-3862-4423-9335-13E96CFCD689}"/>
            </a:ext>
          </a:extLst>
        </xdr:cNvPr>
        <xdr:cNvCxnSpPr/>
      </xdr:nvCxnSpPr>
      <xdr:spPr>
        <a:xfrm>
          <a:off x="2619375" y="13936980"/>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88264</xdr:rowOff>
    </xdr:from>
    <xdr:to>
      <xdr:col>10</xdr:col>
      <xdr:colOff>165100</xdr:colOff>
      <xdr:row>86</xdr:row>
      <xdr:rowOff>18414</xdr:rowOff>
    </xdr:to>
    <xdr:sp macro="" textlink="">
      <xdr:nvSpPr>
        <xdr:cNvPr id="307" name="楕円 306">
          <a:extLst>
            <a:ext uri="{FF2B5EF4-FFF2-40B4-BE49-F238E27FC236}">
              <a16:creationId xmlns:a16="http://schemas.microsoft.com/office/drawing/2014/main" id="{91C193FF-4A64-4424-824F-C8422ADF4DD5}"/>
            </a:ext>
          </a:extLst>
        </xdr:cNvPr>
        <xdr:cNvSpPr/>
      </xdr:nvSpPr>
      <xdr:spPr>
        <a:xfrm>
          <a:off x="1781175" y="138582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139064</xdr:rowOff>
    </xdr:from>
    <xdr:to>
      <xdr:col>15</xdr:col>
      <xdr:colOff>50800</xdr:colOff>
      <xdr:row>86</xdr:row>
      <xdr:rowOff>1905</xdr:rowOff>
    </xdr:to>
    <xdr:cxnSp macro="">
      <xdr:nvCxnSpPr>
        <xdr:cNvPr id="308" name="直線コネクタ 307">
          <a:extLst>
            <a:ext uri="{FF2B5EF4-FFF2-40B4-BE49-F238E27FC236}">
              <a16:creationId xmlns:a16="http://schemas.microsoft.com/office/drawing/2014/main" id="{6E91E0AB-BD37-4A64-9A78-18E455C40F01}"/>
            </a:ext>
          </a:extLst>
        </xdr:cNvPr>
        <xdr:cNvCxnSpPr/>
      </xdr:nvCxnSpPr>
      <xdr:spPr>
        <a:xfrm>
          <a:off x="1828800" y="13915389"/>
          <a:ext cx="790575"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55880</xdr:rowOff>
    </xdr:from>
    <xdr:to>
      <xdr:col>6</xdr:col>
      <xdr:colOff>38100</xdr:colOff>
      <xdr:row>85</xdr:row>
      <xdr:rowOff>157480</xdr:rowOff>
    </xdr:to>
    <xdr:sp macro="" textlink="">
      <xdr:nvSpPr>
        <xdr:cNvPr id="309" name="楕円 308">
          <a:extLst>
            <a:ext uri="{FF2B5EF4-FFF2-40B4-BE49-F238E27FC236}">
              <a16:creationId xmlns:a16="http://schemas.microsoft.com/office/drawing/2014/main" id="{8AEE1614-2107-40A4-8DD1-AD3D8E50612B}"/>
            </a:ext>
          </a:extLst>
        </xdr:cNvPr>
        <xdr:cNvSpPr/>
      </xdr:nvSpPr>
      <xdr:spPr>
        <a:xfrm>
          <a:off x="981075" y="138290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106680</xdr:rowOff>
    </xdr:from>
    <xdr:to>
      <xdr:col>10</xdr:col>
      <xdr:colOff>114300</xdr:colOff>
      <xdr:row>85</xdr:row>
      <xdr:rowOff>139064</xdr:rowOff>
    </xdr:to>
    <xdr:cxnSp macro="">
      <xdr:nvCxnSpPr>
        <xdr:cNvPr id="310" name="直線コネクタ 309">
          <a:extLst>
            <a:ext uri="{FF2B5EF4-FFF2-40B4-BE49-F238E27FC236}">
              <a16:creationId xmlns:a16="http://schemas.microsoft.com/office/drawing/2014/main" id="{B66D734C-AFB3-4098-AE12-FAAD72D2A326}"/>
            </a:ext>
          </a:extLst>
        </xdr:cNvPr>
        <xdr:cNvCxnSpPr/>
      </xdr:nvCxnSpPr>
      <xdr:spPr>
        <a:xfrm>
          <a:off x="1028700" y="13876655"/>
          <a:ext cx="800100" cy="3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FB43A42D-0D55-4BE5-B45E-8D8FD54A7BC6}"/>
            </a:ext>
          </a:extLst>
        </xdr:cNvPr>
        <xdr:cNvSpPr txBox="1"/>
      </xdr:nvSpPr>
      <xdr:spPr>
        <a:xfrm>
          <a:off x="32391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3CDF36ED-1232-428B-A549-F28DF6E3D05C}"/>
            </a:ext>
          </a:extLst>
        </xdr:cNvPr>
        <xdr:cNvSpPr txBox="1"/>
      </xdr:nvSpPr>
      <xdr:spPr>
        <a:xfrm>
          <a:off x="2439044" y="1332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BE5C73CB-B700-4533-88A7-90A5E96D3C85}"/>
            </a:ext>
          </a:extLst>
        </xdr:cNvPr>
        <xdr:cNvSpPr txBox="1"/>
      </xdr:nvSpPr>
      <xdr:spPr>
        <a:xfrm>
          <a:off x="1648469" y="132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A236AB56-A8DB-4D36-932D-6A72B3B5A0F8}"/>
            </a:ext>
          </a:extLst>
        </xdr:cNvPr>
        <xdr:cNvSpPr txBox="1"/>
      </xdr:nvSpPr>
      <xdr:spPr>
        <a:xfrm>
          <a:off x="848369" y="1321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78122</xdr:rowOff>
    </xdr:from>
    <xdr:ext cx="405111" cy="259045"/>
    <xdr:sp macro="" textlink="">
      <xdr:nvSpPr>
        <xdr:cNvPr id="315" name="n_1mainValue【公営住宅】&#10;有形固定資産減価償却率">
          <a:extLst>
            <a:ext uri="{FF2B5EF4-FFF2-40B4-BE49-F238E27FC236}">
              <a16:creationId xmlns:a16="http://schemas.microsoft.com/office/drawing/2014/main" id="{41916B5D-FBE3-45AB-9CAF-CC4463512538}"/>
            </a:ext>
          </a:extLst>
        </xdr:cNvPr>
        <xdr:cNvSpPr txBox="1"/>
      </xdr:nvSpPr>
      <xdr:spPr>
        <a:xfrm>
          <a:off x="3239144"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43832</xdr:rowOff>
    </xdr:from>
    <xdr:ext cx="405111" cy="259045"/>
    <xdr:sp macro="" textlink="">
      <xdr:nvSpPr>
        <xdr:cNvPr id="316" name="n_2mainValue【公営住宅】&#10;有形固定資産減価償却率">
          <a:extLst>
            <a:ext uri="{FF2B5EF4-FFF2-40B4-BE49-F238E27FC236}">
              <a16:creationId xmlns:a16="http://schemas.microsoft.com/office/drawing/2014/main" id="{FAE33BF6-F7B1-45E2-88DD-23B07BDEA56F}"/>
            </a:ext>
          </a:extLst>
        </xdr:cNvPr>
        <xdr:cNvSpPr txBox="1"/>
      </xdr:nvSpPr>
      <xdr:spPr>
        <a:xfrm>
          <a:off x="2439044" y="1398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9541</xdr:rowOff>
    </xdr:from>
    <xdr:ext cx="405111" cy="259045"/>
    <xdr:sp macro="" textlink="">
      <xdr:nvSpPr>
        <xdr:cNvPr id="317" name="n_3mainValue【公営住宅】&#10;有形固定資産減価償却率">
          <a:extLst>
            <a:ext uri="{FF2B5EF4-FFF2-40B4-BE49-F238E27FC236}">
              <a16:creationId xmlns:a16="http://schemas.microsoft.com/office/drawing/2014/main" id="{D25CE334-CBA8-48AF-B2A6-188F83D7C193}"/>
            </a:ext>
          </a:extLst>
        </xdr:cNvPr>
        <xdr:cNvSpPr txBox="1"/>
      </xdr:nvSpPr>
      <xdr:spPr>
        <a:xfrm>
          <a:off x="1648469"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148607</xdr:rowOff>
    </xdr:from>
    <xdr:ext cx="405111" cy="259045"/>
    <xdr:sp macro="" textlink="">
      <xdr:nvSpPr>
        <xdr:cNvPr id="318" name="n_4mainValue【公営住宅】&#10;有形固定資産減価償却率">
          <a:extLst>
            <a:ext uri="{FF2B5EF4-FFF2-40B4-BE49-F238E27FC236}">
              <a16:creationId xmlns:a16="http://schemas.microsoft.com/office/drawing/2014/main" id="{62890D7F-695E-42E6-823E-1585FC24D0B4}"/>
            </a:ext>
          </a:extLst>
        </xdr:cNvPr>
        <xdr:cNvSpPr txBox="1"/>
      </xdr:nvSpPr>
      <xdr:spPr>
        <a:xfrm>
          <a:off x="848369"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6A6874A4-4777-4B7E-A977-554E13033C4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D323B1B-FC40-4487-8659-C61ABB2FBE9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BBBA6E-3582-4B4D-94CA-2B3F3711397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3D70DC5-9BF4-47C8-B884-A82FE342F0D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EC6FBA5-A96D-4871-81D5-7EFB314FB7B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8571E47-6FD8-4E87-89C4-BE14CF34115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6EDC37D-CC7C-49EF-9224-5825910B54A7}"/>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AE35799-8EC7-4B47-8E58-65E89C9F9D4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30867D1C-EA68-47F2-BEFA-72E86B1C035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452DEDC-F5CE-4F05-8828-2B39A6F6FEE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7481F1ED-749F-497F-A143-7BA2281436FC}"/>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A7F556E6-402B-42C4-AFA4-C3E4388116F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37906E4-2909-4AD7-97A5-363043D8E1E6}"/>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B23F37FB-AC71-44A7-8553-787D5C4299B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5657B11B-08F8-4CD1-B84E-7822E77DD121}"/>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967400D7-0A69-4E9F-9694-FA04002278F5}"/>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AE35233A-BAAE-46F2-8A2D-C582BC1B33DA}"/>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D7238325-1FC9-41BC-862F-A85F48BCF09F}"/>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DAC3F427-237B-45B1-A9B9-B49906EE9F7D}"/>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367E7DD5-E59B-4684-9CD4-C2CCE89E7164}"/>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BA27873E-648A-404C-92F6-95D661A3318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47E96DD1-E1D5-4E1D-A4B0-5EFAB5C4B7B4}"/>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388B11C-BEF6-47BF-BF01-97E454FAA5C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9C93D43D-1B66-4396-937B-752E993A89A3}"/>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F18F8822-9F66-447E-915E-84BDBF1946C5}"/>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9F0B561E-756B-45DE-8750-FC686D6064EB}"/>
            </a:ext>
          </a:extLst>
        </xdr:cNvPr>
        <xdr:cNvCxnSpPr/>
      </xdr:nvCxnSpPr>
      <xdr:spPr>
        <a:xfrm flipV="1">
          <a:off x="9429115" y="12629823"/>
          <a:ext cx="0" cy="1468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2F41C7DF-B370-443E-84E5-A9CB3F37C7AD}"/>
            </a:ext>
          </a:extLst>
        </xdr:cNvPr>
        <xdr:cNvSpPr txBox="1"/>
      </xdr:nvSpPr>
      <xdr:spPr>
        <a:xfrm>
          <a:off x="9467850" y="1409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758B59D1-4757-40B2-B19B-9C5DC473E644}"/>
            </a:ext>
          </a:extLst>
        </xdr:cNvPr>
        <xdr:cNvCxnSpPr/>
      </xdr:nvCxnSpPr>
      <xdr:spPr>
        <a:xfrm>
          <a:off x="9363075" y="140983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39A054D8-B11D-4ED0-B454-B37FD6FBDD11}"/>
            </a:ext>
          </a:extLst>
        </xdr:cNvPr>
        <xdr:cNvSpPr txBox="1"/>
      </xdr:nvSpPr>
      <xdr:spPr>
        <a:xfrm>
          <a:off x="9467850" y="1241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699B86DE-A8A4-4DFC-B681-4646E9CFFF7C}"/>
            </a:ext>
          </a:extLst>
        </xdr:cNvPr>
        <xdr:cNvCxnSpPr/>
      </xdr:nvCxnSpPr>
      <xdr:spPr>
        <a:xfrm>
          <a:off x="9363075" y="1262982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E0A398A2-6397-4573-964D-2C941D24A6D9}"/>
            </a:ext>
          </a:extLst>
        </xdr:cNvPr>
        <xdr:cNvSpPr txBox="1"/>
      </xdr:nvSpPr>
      <xdr:spPr>
        <a:xfrm>
          <a:off x="9467850" y="1370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89DB42-DAE8-45E9-8A35-1822A2B082BC}"/>
            </a:ext>
          </a:extLst>
        </xdr:cNvPr>
        <xdr:cNvSpPr/>
      </xdr:nvSpPr>
      <xdr:spPr>
        <a:xfrm>
          <a:off x="9401175" y="1383924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73E1E942-5E17-47AF-97ED-51B817B3633E}"/>
            </a:ext>
          </a:extLst>
        </xdr:cNvPr>
        <xdr:cNvSpPr/>
      </xdr:nvSpPr>
      <xdr:spPr>
        <a:xfrm>
          <a:off x="8639175" y="1383891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2CEC09FB-557F-47B5-BD5C-C11B22C7D25C}"/>
            </a:ext>
          </a:extLst>
        </xdr:cNvPr>
        <xdr:cNvSpPr/>
      </xdr:nvSpPr>
      <xdr:spPr>
        <a:xfrm>
          <a:off x="7839075" y="1384249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1D34EE0A-6E4D-42D1-942A-892D9A2DF678}"/>
            </a:ext>
          </a:extLst>
        </xdr:cNvPr>
        <xdr:cNvSpPr/>
      </xdr:nvSpPr>
      <xdr:spPr>
        <a:xfrm>
          <a:off x="7029450" y="13847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3EE85A49-53D4-4FAF-A61D-BAC6B221B332}"/>
            </a:ext>
          </a:extLst>
        </xdr:cNvPr>
        <xdr:cNvSpPr/>
      </xdr:nvSpPr>
      <xdr:spPr>
        <a:xfrm>
          <a:off x="6238875" y="138683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2E79DDC-0E93-422A-81DB-ECC6A449727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5A6A7C2-8FA6-450A-8B70-44D23AAA83A2}"/>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A1970F3-A13D-4209-B99A-71E03CCC490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9093737-1073-4F03-99CA-C1DC4EDD891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9A40D31-853C-4CB4-8E47-2E85A2A550E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87885</xdr:rowOff>
    </xdr:from>
    <xdr:to>
      <xdr:col>55</xdr:col>
      <xdr:colOff>50800</xdr:colOff>
      <xdr:row>87</xdr:row>
      <xdr:rowOff>18035</xdr:rowOff>
    </xdr:to>
    <xdr:sp macro="" textlink="">
      <xdr:nvSpPr>
        <xdr:cNvPr id="360" name="楕円 359">
          <a:extLst>
            <a:ext uri="{FF2B5EF4-FFF2-40B4-BE49-F238E27FC236}">
              <a16:creationId xmlns:a16="http://schemas.microsoft.com/office/drawing/2014/main" id="{BE8A6D54-D150-4CF7-A5DC-6709EE28CA16}"/>
            </a:ext>
          </a:extLst>
        </xdr:cNvPr>
        <xdr:cNvSpPr/>
      </xdr:nvSpPr>
      <xdr:spPr>
        <a:xfrm>
          <a:off x="9401175" y="1401978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2812</xdr:rowOff>
    </xdr:from>
    <xdr:ext cx="469744" cy="259045"/>
    <xdr:sp macro="" textlink="">
      <xdr:nvSpPr>
        <xdr:cNvPr id="361" name="【公営住宅】&#10;一人当たり面積該当値テキスト">
          <a:extLst>
            <a:ext uri="{FF2B5EF4-FFF2-40B4-BE49-F238E27FC236}">
              <a16:creationId xmlns:a16="http://schemas.microsoft.com/office/drawing/2014/main" id="{39B9B2BC-42F6-43D0-B989-3057C8B9E93C}"/>
            </a:ext>
          </a:extLst>
        </xdr:cNvPr>
        <xdr:cNvSpPr txBox="1"/>
      </xdr:nvSpPr>
      <xdr:spPr>
        <a:xfrm>
          <a:off x="9467850" y="1393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87885</xdr:rowOff>
    </xdr:from>
    <xdr:to>
      <xdr:col>50</xdr:col>
      <xdr:colOff>165100</xdr:colOff>
      <xdr:row>87</xdr:row>
      <xdr:rowOff>18035</xdr:rowOff>
    </xdr:to>
    <xdr:sp macro="" textlink="">
      <xdr:nvSpPr>
        <xdr:cNvPr id="362" name="楕円 361">
          <a:extLst>
            <a:ext uri="{FF2B5EF4-FFF2-40B4-BE49-F238E27FC236}">
              <a16:creationId xmlns:a16="http://schemas.microsoft.com/office/drawing/2014/main" id="{661AA75C-17AF-4300-95BD-E43C8002A620}"/>
            </a:ext>
          </a:extLst>
        </xdr:cNvPr>
        <xdr:cNvSpPr/>
      </xdr:nvSpPr>
      <xdr:spPr>
        <a:xfrm>
          <a:off x="8639175" y="140197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138685</xdr:rowOff>
    </xdr:from>
    <xdr:to>
      <xdr:col>55</xdr:col>
      <xdr:colOff>0</xdr:colOff>
      <xdr:row>86</xdr:row>
      <xdr:rowOff>138685</xdr:rowOff>
    </xdr:to>
    <xdr:cxnSp macro="">
      <xdr:nvCxnSpPr>
        <xdr:cNvPr id="363" name="直線コネクタ 362">
          <a:extLst>
            <a:ext uri="{FF2B5EF4-FFF2-40B4-BE49-F238E27FC236}">
              <a16:creationId xmlns:a16="http://schemas.microsoft.com/office/drawing/2014/main" id="{2BA1D800-C137-4E4A-B5E3-04E9A6866705}"/>
            </a:ext>
          </a:extLst>
        </xdr:cNvPr>
        <xdr:cNvCxnSpPr/>
      </xdr:nvCxnSpPr>
      <xdr:spPr>
        <a:xfrm>
          <a:off x="8686800" y="1407693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87885</xdr:rowOff>
    </xdr:from>
    <xdr:to>
      <xdr:col>46</xdr:col>
      <xdr:colOff>38100</xdr:colOff>
      <xdr:row>87</xdr:row>
      <xdr:rowOff>18035</xdr:rowOff>
    </xdr:to>
    <xdr:sp macro="" textlink="">
      <xdr:nvSpPr>
        <xdr:cNvPr id="364" name="楕円 363">
          <a:extLst>
            <a:ext uri="{FF2B5EF4-FFF2-40B4-BE49-F238E27FC236}">
              <a16:creationId xmlns:a16="http://schemas.microsoft.com/office/drawing/2014/main" id="{3A43213A-12DB-460B-BD0F-583595527052}"/>
            </a:ext>
          </a:extLst>
        </xdr:cNvPr>
        <xdr:cNvSpPr/>
      </xdr:nvSpPr>
      <xdr:spPr>
        <a:xfrm>
          <a:off x="7839075" y="140197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138685</xdr:rowOff>
    </xdr:from>
    <xdr:to>
      <xdr:col>50</xdr:col>
      <xdr:colOff>114300</xdr:colOff>
      <xdr:row>86</xdr:row>
      <xdr:rowOff>138685</xdr:rowOff>
    </xdr:to>
    <xdr:cxnSp macro="">
      <xdr:nvCxnSpPr>
        <xdr:cNvPr id="365" name="直線コネクタ 364">
          <a:extLst>
            <a:ext uri="{FF2B5EF4-FFF2-40B4-BE49-F238E27FC236}">
              <a16:creationId xmlns:a16="http://schemas.microsoft.com/office/drawing/2014/main" id="{2490B2D7-7717-4A0E-8835-D2EEB9426431}"/>
            </a:ext>
          </a:extLst>
        </xdr:cNvPr>
        <xdr:cNvCxnSpPr/>
      </xdr:nvCxnSpPr>
      <xdr:spPr>
        <a:xfrm>
          <a:off x="7886700" y="1407693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87557</xdr:rowOff>
    </xdr:from>
    <xdr:to>
      <xdr:col>41</xdr:col>
      <xdr:colOff>101600</xdr:colOff>
      <xdr:row>87</xdr:row>
      <xdr:rowOff>17707</xdr:rowOff>
    </xdr:to>
    <xdr:sp macro="" textlink="">
      <xdr:nvSpPr>
        <xdr:cNvPr id="366" name="楕円 365">
          <a:extLst>
            <a:ext uri="{FF2B5EF4-FFF2-40B4-BE49-F238E27FC236}">
              <a16:creationId xmlns:a16="http://schemas.microsoft.com/office/drawing/2014/main" id="{2E0505A2-3CCD-4693-A994-E66C4BC14281}"/>
            </a:ext>
          </a:extLst>
        </xdr:cNvPr>
        <xdr:cNvSpPr/>
      </xdr:nvSpPr>
      <xdr:spPr>
        <a:xfrm>
          <a:off x="7029450" y="1401945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138357</xdr:rowOff>
    </xdr:from>
    <xdr:to>
      <xdr:col>45</xdr:col>
      <xdr:colOff>177800</xdr:colOff>
      <xdr:row>86</xdr:row>
      <xdr:rowOff>138685</xdr:rowOff>
    </xdr:to>
    <xdr:cxnSp macro="">
      <xdr:nvCxnSpPr>
        <xdr:cNvPr id="367" name="直線コネクタ 366">
          <a:extLst>
            <a:ext uri="{FF2B5EF4-FFF2-40B4-BE49-F238E27FC236}">
              <a16:creationId xmlns:a16="http://schemas.microsoft.com/office/drawing/2014/main" id="{2F1883AF-85F1-4CB0-A871-B49BD122484F}"/>
            </a:ext>
          </a:extLst>
        </xdr:cNvPr>
        <xdr:cNvCxnSpPr/>
      </xdr:nvCxnSpPr>
      <xdr:spPr>
        <a:xfrm>
          <a:off x="7077075" y="14076607"/>
          <a:ext cx="809625"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87230</xdr:rowOff>
    </xdr:from>
    <xdr:to>
      <xdr:col>36</xdr:col>
      <xdr:colOff>165100</xdr:colOff>
      <xdr:row>87</xdr:row>
      <xdr:rowOff>17380</xdr:rowOff>
    </xdr:to>
    <xdr:sp macro="" textlink="">
      <xdr:nvSpPr>
        <xdr:cNvPr id="368" name="楕円 367">
          <a:extLst>
            <a:ext uri="{FF2B5EF4-FFF2-40B4-BE49-F238E27FC236}">
              <a16:creationId xmlns:a16="http://schemas.microsoft.com/office/drawing/2014/main" id="{3C7CC621-F58C-4B49-B10A-61BA1B267975}"/>
            </a:ext>
          </a:extLst>
        </xdr:cNvPr>
        <xdr:cNvSpPr/>
      </xdr:nvSpPr>
      <xdr:spPr>
        <a:xfrm>
          <a:off x="6238875" y="140191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138030</xdr:rowOff>
    </xdr:from>
    <xdr:to>
      <xdr:col>41</xdr:col>
      <xdr:colOff>50800</xdr:colOff>
      <xdr:row>86</xdr:row>
      <xdr:rowOff>138357</xdr:rowOff>
    </xdr:to>
    <xdr:cxnSp macro="">
      <xdr:nvCxnSpPr>
        <xdr:cNvPr id="369" name="直線コネクタ 368">
          <a:extLst>
            <a:ext uri="{FF2B5EF4-FFF2-40B4-BE49-F238E27FC236}">
              <a16:creationId xmlns:a16="http://schemas.microsoft.com/office/drawing/2014/main" id="{E33CA57C-8B33-4839-ACE0-B0FEB17B4FC8}"/>
            </a:ext>
          </a:extLst>
        </xdr:cNvPr>
        <xdr:cNvCxnSpPr/>
      </xdr:nvCxnSpPr>
      <xdr:spPr>
        <a:xfrm>
          <a:off x="6286500" y="14076280"/>
          <a:ext cx="790575"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758D24BB-2247-4C46-AC9C-23B69567D479}"/>
            </a:ext>
          </a:extLst>
        </xdr:cNvPr>
        <xdr:cNvSpPr txBox="1"/>
      </xdr:nvSpPr>
      <xdr:spPr>
        <a:xfrm>
          <a:off x="8458277" y="13623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5EBAF19F-9919-4E98-982C-FC95CA508C07}"/>
            </a:ext>
          </a:extLst>
        </xdr:cNvPr>
        <xdr:cNvSpPr txBox="1"/>
      </xdr:nvSpPr>
      <xdr:spPr>
        <a:xfrm>
          <a:off x="7677227" y="136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66CFE2A7-D368-4531-BBD6-3377BE03F999}"/>
            </a:ext>
          </a:extLst>
        </xdr:cNvPr>
        <xdr:cNvSpPr txBox="1"/>
      </xdr:nvSpPr>
      <xdr:spPr>
        <a:xfrm>
          <a:off x="6867602" y="13632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8362C598-B17E-4E03-9BCB-8B053EE0989B}"/>
            </a:ext>
          </a:extLst>
        </xdr:cNvPr>
        <xdr:cNvSpPr txBox="1"/>
      </xdr:nvSpPr>
      <xdr:spPr>
        <a:xfrm>
          <a:off x="6067502" y="1365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9162</xdr:rowOff>
    </xdr:from>
    <xdr:ext cx="469744" cy="259045"/>
    <xdr:sp macro="" textlink="">
      <xdr:nvSpPr>
        <xdr:cNvPr id="374" name="n_1mainValue【公営住宅】&#10;一人当たり面積">
          <a:extLst>
            <a:ext uri="{FF2B5EF4-FFF2-40B4-BE49-F238E27FC236}">
              <a16:creationId xmlns:a16="http://schemas.microsoft.com/office/drawing/2014/main" id="{DA756D88-C8ED-4471-9217-2281B68C0E54}"/>
            </a:ext>
          </a:extLst>
        </xdr:cNvPr>
        <xdr:cNvSpPr txBox="1"/>
      </xdr:nvSpPr>
      <xdr:spPr>
        <a:xfrm>
          <a:off x="8458277" y="1410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9162</xdr:rowOff>
    </xdr:from>
    <xdr:ext cx="469744" cy="259045"/>
    <xdr:sp macro="" textlink="">
      <xdr:nvSpPr>
        <xdr:cNvPr id="375" name="n_2mainValue【公営住宅】&#10;一人当たり面積">
          <a:extLst>
            <a:ext uri="{FF2B5EF4-FFF2-40B4-BE49-F238E27FC236}">
              <a16:creationId xmlns:a16="http://schemas.microsoft.com/office/drawing/2014/main" id="{66F5BB02-3E81-48A8-8814-92D54532EAD8}"/>
            </a:ext>
          </a:extLst>
        </xdr:cNvPr>
        <xdr:cNvSpPr txBox="1"/>
      </xdr:nvSpPr>
      <xdr:spPr>
        <a:xfrm>
          <a:off x="7677227" y="1410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8834</xdr:rowOff>
    </xdr:from>
    <xdr:ext cx="469744" cy="259045"/>
    <xdr:sp macro="" textlink="">
      <xdr:nvSpPr>
        <xdr:cNvPr id="376" name="n_3mainValue【公営住宅】&#10;一人当たり面積">
          <a:extLst>
            <a:ext uri="{FF2B5EF4-FFF2-40B4-BE49-F238E27FC236}">
              <a16:creationId xmlns:a16="http://schemas.microsoft.com/office/drawing/2014/main" id="{6B3C8C0F-78AE-4441-A598-FB191DCFC72E}"/>
            </a:ext>
          </a:extLst>
        </xdr:cNvPr>
        <xdr:cNvSpPr txBox="1"/>
      </xdr:nvSpPr>
      <xdr:spPr>
        <a:xfrm>
          <a:off x="6867602" y="14109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8507</xdr:rowOff>
    </xdr:from>
    <xdr:ext cx="469744" cy="259045"/>
    <xdr:sp macro="" textlink="">
      <xdr:nvSpPr>
        <xdr:cNvPr id="377" name="n_4mainValue【公営住宅】&#10;一人当たり面積">
          <a:extLst>
            <a:ext uri="{FF2B5EF4-FFF2-40B4-BE49-F238E27FC236}">
              <a16:creationId xmlns:a16="http://schemas.microsoft.com/office/drawing/2014/main" id="{65F338B5-A779-4A6D-8CD2-017920158BCE}"/>
            </a:ext>
          </a:extLst>
        </xdr:cNvPr>
        <xdr:cNvSpPr txBox="1"/>
      </xdr:nvSpPr>
      <xdr:spPr>
        <a:xfrm>
          <a:off x="6067502" y="1410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E658917-4614-4691-A614-FC51A041AF5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3A8C1DF-1131-4B42-9E87-ACCF132A2C8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5BF2271-F943-4D5C-9149-B402675C39E3}"/>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1DEF52B-950D-4B9E-995E-73FB79DE7C0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6324F1C-D8AB-461E-B2DA-7901DF62801D}"/>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F1E5B26-1DFF-48B1-B13D-17881535B47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8097540B-1A69-49C1-880D-E4C52F4E3456}"/>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0CE6639-1415-4BA8-AC39-3CABDD1CA0F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7A19C33F-A629-4B4A-BB73-A0E36B2F44A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45E62D9-E49A-4AA1-AAC1-6BFF29041D0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D6B16E8A-F579-4D35-82DA-A9D2A887AB4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B967B09-C8B9-426F-B6DD-FFE5CD3BA24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B0293C15-FF21-4F64-A62F-4D7DC48A8407}"/>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49767BA-5E9B-49E1-A7B1-01ADE07D24E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5133E118-C07D-4F90-8582-872A093A614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CE8D7893-75E6-4342-BB81-AC9AE49F246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B60747DD-B87F-4D6A-A1ED-9D2001A8EDE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2792F806-41AD-43C1-B215-9DD55FC1F9A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AD9A43E-D70C-4716-A3A8-020F8884639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C0B7FE5-1983-4E3C-81C2-BAA0C12D695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22D615BB-089D-490E-9733-99A06A7F40F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CA419B58-FCA3-45BF-9359-4622CA8F1E4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ECE48E99-F8A8-4EF0-8093-E8883D9AE51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F46CF7F5-FD60-4649-BB2E-6795EE1315A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B2CBFC6B-8285-4EBF-8EF4-567D64DCC6F5}"/>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5D0D130-8C36-4120-8C54-ACFC148650D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CDF25D8B-C845-4ABA-9ABF-CC25D35E0C4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E4921E2B-3F41-4208-9F11-98888E7BCCD6}"/>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E5177153-80D4-4C10-9353-C666DF790636}"/>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A6F2202C-7ADC-4A17-9B5E-0E1F4709C9E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32F1ACD-B71A-47A6-9EBF-5B271C69D07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1A4B5BA-E2C2-4568-965C-72718C9651A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6D0F9D3C-C06E-4833-9625-D322E4EFAAAB}"/>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ECF0053D-F843-4908-94EF-B0FA3EB455D1}"/>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4B05648-A42D-4DB7-AF77-2D9BFD5706C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88677D7-3FA6-4208-BFDC-4400C6C6CE54}"/>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A5EC5A-4FF9-445E-BFF9-E45F77D9BB41}"/>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364273F6-3476-4CA0-AF79-12E73B01C5A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D30F43C5-2DA2-4B1E-B620-057453D152FD}"/>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1AA0A666-2C1F-4920-ACD6-84D6C88B6D11}"/>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EFFFA764-F070-487B-B5E4-A249E9C5A1B5}"/>
            </a:ext>
          </a:extLst>
        </xdr:cNvPr>
        <xdr:cNvCxnSpPr/>
      </xdr:nvCxnSpPr>
      <xdr:spPr>
        <a:xfrm flipV="1">
          <a:off x="14696439" y="5351780"/>
          <a:ext cx="0" cy="149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FBEAF8CA-7D18-47D9-ACD0-932355519AE5}"/>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774F1766-EA2E-44CE-BF9C-74A66B0F796E}"/>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285A2C2E-E94F-4BCE-B384-2DC4418E251E}"/>
            </a:ext>
          </a:extLst>
        </xdr:cNvPr>
        <xdr:cNvSpPr txBox="1"/>
      </xdr:nvSpPr>
      <xdr:spPr>
        <a:xfrm>
          <a:off x="14735175" y="513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55CE75DD-A98C-4A3C-9252-2227520C9E74}"/>
            </a:ext>
          </a:extLst>
        </xdr:cNvPr>
        <xdr:cNvCxnSpPr/>
      </xdr:nvCxnSpPr>
      <xdr:spPr>
        <a:xfrm>
          <a:off x="14611350" y="5351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749CDA16-8728-4C3F-ABD6-551D0605F17E}"/>
            </a:ext>
          </a:extLst>
        </xdr:cNvPr>
        <xdr:cNvSpPr txBox="1"/>
      </xdr:nvSpPr>
      <xdr:spPr>
        <a:xfrm>
          <a:off x="14735175" y="5885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DE7A28AB-D68D-41D3-89A0-480DB632BB9B}"/>
            </a:ext>
          </a:extLst>
        </xdr:cNvPr>
        <xdr:cNvSpPr/>
      </xdr:nvSpPr>
      <xdr:spPr>
        <a:xfrm>
          <a:off x="14649450" y="60312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22C38A87-D7A0-43AF-9414-4A0F7400895A}"/>
            </a:ext>
          </a:extLst>
        </xdr:cNvPr>
        <xdr:cNvSpPr/>
      </xdr:nvSpPr>
      <xdr:spPr>
        <a:xfrm>
          <a:off x="13887450" y="60483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9CC56ADD-8A44-4E7C-A47E-DB8F542E1838}"/>
            </a:ext>
          </a:extLst>
        </xdr:cNvPr>
        <xdr:cNvSpPr/>
      </xdr:nvSpPr>
      <xdr:spPr>
        <a:xfrm>
          <a:off x="13096875" y="608838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A679D247-55BD-48FF-891A-89672DB94D1B}"/>
            </a:ext>
          </a:extLst>
        </xdr:cNvPr>
        <xdr:cNvSpPr/>
      </xdr:nvSpPr>
      <xdr:spPr>
        <a:xfrm>
          <a:off x="12296775" y="61074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A873252B-BC78-4AF3-A5CD-62DD23B962DC}"/>
            </a:ext>
          </a:extLst>
        </xdr:cNvPr>
        <xdr:cNvSpPr/>
      </xdr:nvSpPr>
      <xdr:spPr>
        <a:xfrm>
          <a:off x="11487150" y="6027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DFD8267-E175-44A6-BD3B-82B473C2E02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344EE1C-1141-4402-BF1F-7C74C22DC4B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15F4FAD-B3BC-4A97-9F26-9FA538310B5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659E652-4BFF-4AFC-BC85-D2624EE1D14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3266436-CDA7-40B2-8274-908F4F23A52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164465</xdr:rowOff>
    </xdr:from>
    <xdr:to>
      <xdr:col>85</xdr:col>
      <xdr:colOff>177800</xdr:colOff>
      <xdr:row>38</xdr:row>
      <xdr:rowOff>94615</xdr:rowOff>
    </xdr:to>
    <xdr:sp macro="" textlink="">
      <xdr:nvSpPr>
        <xdr:cNvPr id="434" name="楕円 433">
          <a:extLst>
            <a:ext uri="{FF2B5EF4-FFF2-40B4-BE49-F238E27FC236}">
              <a16:creationId xmlns:a16="http://schemas.microsoft.com/office/drawing/2014/main" id="{25D6518A-2F85-4B97-9195-4A445D6E5C27}"/>
            </a:ext>
          </a:extLst>
        </xdr:cNvPr>
        <xdr:cNvSpPr/>
      </xdr:nvSpPr>
      <xdr:spPr>
        <a:xfrm>
          <a:off x="14649450" y="6162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142892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8BD55BE2-69DD-48B8-9347-36952F02CE3E}"/>
            </a:ext>
          </a:extLst>
        </xdr:cNvPr>
        <xdr:cNvSpPr txBox="1"/>
      </xdr:nvSpPr>
      <xdr:spPr>
        <a:xfrm>
          <a:off x="14735175"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436" name="楕円 435">
          <a:extLst>
            <a:ext uri="{FF2B5EF4-FFF2-40B4-BE49-F238E27FC236}">
              <a16:creationId xmlns:a16="http://schemas.microsoft.com/office/drawing/2014/main" id="{2A4F9B07-9160-4B43-BE48-FAE1F5B90D0D}"/>
            </a:ext>
          </a:extLst>
        </xdr:cNvPr>
        <xdr:cNvSpPr/>
      </xdr:nvSpPr>
      <xdr:spPr>
        <a:xfrm>
          <a:off x="13887450" y="61499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43815</xdr:rowOff>
    </xdr:to>
    <xdr:cxnSp macro="">
      <xdr:nvCxnSpPr>
        <xdr:cNvPr id="437" name="直線コネクタ 436">
          <a:extLst>
            <a:ext uri="{FF2B5EF4-FFF2-40B4-BE49-F238E27FC236}">
              <a16:creationId xmlns:a16="http://schemas.microsoft.com/office/drawing/2014/main" id="{0E124595-7990-4A3A-BAED-1BCB7812DA8B}"/>
            </a:ext>
          </a:extLst>
        </xdr:cNvPr>
        <xdr:cNvCxnSpPr/>
      </xdr:nvCxnSpPr>
      <xdr:spPr>
        <a:xfrm>
          <a:off x="13935075" y="6188075"/>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130175</xdr:rowOff>
    </xdr:from>
    <xdr:to>
      <xdr:col>76</xdr:col>
      <xdr:colOff>165100</xdr:colOff>
      <xdr:row>38</xdr:row>
      <xdr:rowOff>60325</xdr:rowOff>
    </xdr:to>
    <xdr:sp macro="" textlink="">
      <xdr:nvSpPr>
        <xdr:cNvPr id="438" name="楕円 437">
          <a:extLst>
            <a:ext uri="{FF2B5EF4-FFF2-40B4-BE49-F238E27FC236}">
              <a16:creationId xmlns:a16="http://schemas.microsoft.com/office/drawing/2014/main" id="{78BF75ED-DF8E-48B8-AEA8-9773C5EE8B3A}"/>
            </a:ext>
          </a:extLst>
        </xdr:cNvPr>
        <xdr:cNvSpPr/>
      </xdr:nvSpPr>
      <xdr:spPr>
        <a:xfrm>
          <a:off x="13096875" y="6130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9525</xdr:rowOff>
    </xdr:from>
    <xdr:to>
      <xdr:col>81</xdr:col>
      <xdr:colOff>50800</xdr:colOff>
      <xdr:row>38</xdr:row>
      <xdr:rowOff>28575</xdr:rowOff>
    </xdr:to>
    <xdr:cxnSp macro="">
      <xdr:nvCxnSpPr>
        <xdr:cNvPr id="439" name="直線コネクタ 438">
          <a:extLst>
            <a:ext uri="{FF2B5EF4-FFF2-40B4-BE49-F238E27FC236}">
              <a16:creationId xmlns:a16="http://schemas.microsoft.com/office/drawing/2014/main" id="{1BEAE3A0-DAD4-4CA2-A9CF-904A4BC9E606}"/>
            </a:ext>
          </a:extLst>
        </xdr:cNvPr>
        <xdr:cNvCxnSpPr/>
      </xdr:nvCxnSpPr>
      <xdr:spPr>
        <a:xfrm>
          <a:off x="13144500" y="6169025"/>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109220</xdr:rowOff>
    </xdr:from>
    <xdr:to>
      <xdr:col>72</xdr:col>
      <xdr:colOff>38100</xdr:colOff>
      <xdr:row>38</xdr:row>
      <xdr:rowOff>39370</xdr:rowOff>
    </xdr:to>
    <xdr:sp macro="" textlink="">
      <xdr:nvSpPr>
        <xdr:cNvPr id="440" name="楕円 439">
          <a:extLst>
            <a:ext uri="{FF2B5EF4-FFF2-40B4-BE49-F238E27FC236}">
              <a16:creationId xmlns:a16="http://schemas.microsoft.com/office/drawing/2014/main" id="{B673FFB9-2E7D-4B35-814E-0B2CDE2F8918}"/>
            </a:ext>
          </a:extLst>
        </xdr:cNvPr>
        <xdr:cNvSpPr/>
      </xdr:nvSpPr>
      <xdr:spPr>
        <a:xfrm>
          <a:off x="12296775" y="61067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160020</xdr:rowOff>
    </xdr:from>
    <xdr:to>
      <xdr:col>76</xdr:col>
      <xdr:colOff>114300</xdr:colOff>
      <xdr:row>38</xdr:row>
      <xdr:rowOff>9525</xdr:rowOff>
    </xdr:to>
    <xdr:cxnSp macro="">
      <xdr:nvCxnSpPr>
        <xdr:cNvPr id="441" name="直線コネクタ 440">
          <a:extLst>
            <a:ext uri="{FF2B5EF4-FFF2-40B4-BE49-F238E27FC236}">
              <a16:creationId xmlns:a16="http://schemas.microsoft.com/office/drawing/2014/main" id="{E876502B-D3BA-481C-99BE-B4CD467C9651}"/>
            </a:ext>
          </a:extLst>
        </xdr:cNvPr>
        <xdr:cNvCxnSpPr/>
      </xdr:nvCxnSpPr>
      <xdr:spPr>
        <a:xfrm>
          <a:off x="12344400" y="616394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80645</xdr:rowOff>
    </xdr:from>
    <xdr:to>
      <xdr:col>67</xdr:col>
      <xdr:colOff>101600</xdr:colOff>
      <xdr:row>38</xdr:row>
      <xdr:rowOff>10795</xdr:rowOff>
    </xdr:to>
    <xdr:sp macro="" textlink="">
      <xdr:nvSpPr>
        <xdr:cNvPr id="442" name="楕円 441">
          <a:extLst>
            <a:ext uri="{FF2B5EF4-FFF2-40B4-BE49-F238E27FC236}">
              <a16:creationId xmlns:a16="http://schemas.microsoft.com/office/drawing/2014/main" id="{A06A6820-F011-42EC-ADBE-79C671BC46BC}"/>
            </a:ext>
          </a:extLst>
        </xdr:cNvPr>
        <xdr:cNvSpPr/>
      </xdr:nvSpPr>
      <xdr:spPr>
        <a:xfrm>
          <a:off x="11487150" y="60845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131445</xdr:rowOff>
    </xdr:from>
    <xdr:to>
      <xdr:col>71</xdr:col>
      <xdr:colOff>177800</xdr:colOff>
      <xdr:row>37</xdr:row>
      <xdr:rowOff>160020</xdr:rowOff>
    </xdr:to>
    <xdr:cxnSp macro="">
      <xdr:nvCxnSpPr>
        <xdr:cNvPr id="443" name="直線コネクタ 442">
          <a:extLst>
            <a:ext uri="{FF2B5EF4-FFF2-40B4-BE49-F238E27FC236}">
              <a16:creationId xmlns:a16="http://schemas.microsoft.com/office/drawing/2014/main" id="{A7CE6D9D-A9B8-4412-A8F1-30FB39E3872B}"/>
            </a:ext>
          </a:extLst>
        </xdr:cNvPr>
        <xdr:cNvCxnSpPr/>
      </xdr:nvCxnSpPr>
      <xdr:spPr>
        <a:xfrm>
          <a:off x="11534775" y="6132195"/>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B5F401A6-06AA-4F04-A59B-D47BAF19C16B}"/>
            </a:ext>
          </a:extLst>
        </xdr:cNvPr>
        <xdr:cNvSpPr txBox="1"/>
      </xdr:nvSpPr>
      <xdr:spPr>
        <a:xfrm>
          <a:off x="13745219" y="583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7F0625EA-9889-45AC-BE05-BEB968D5EC35}"/>
            </a:ext>
          </a:extLst>
        </xdr:cNvPr>
        <xdr:cNvSpPr txBox="1"/>
      </xdr:nvSpPr>
      <xdr:spPr>
        <a:xfrm>
          <a:off x="12964169" y="5866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B5EA6688-8D77-4109-B35F-7BC6273274A3}"/>
            </a:ext>
          </a:extLst>
        </xdr:cNvPr>
        <xdr:cNvSpPr txBox="1"/>
      </xdr:nvSpPr>
      <xdr:spPr>
        <a:xfrm>
          <a:off x="12164069"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49D17671-318A-440C-89B6-9143E6C44FEB}"/>
            </a:ext>
          </a:extLst>
        </xdr:cNvPr>
        <xdr:cNvSpPr txBox="1"/>
      </xdr:nvSpPr>
      <xdr:spPr>
        <a:xfrm>
          <a:off x="113544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70502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066A70A-1D3F-408E-BECF-8A4C4E03A1AA}"/>
            </a:ext>
          </a:extLst>
        </xdr:cNvPr>
        <xdr:cNvSpPr txBox="1"/>
      </xdr:nvSpPr>
      <xdr:spPr>
        <a:xfrm>
          <a:off x="13745219"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51452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2525F21E-23AB-4083-8CD9-4E57AB2520B7}"/>
            </a:ext>
          </a:extLst>
        </xdr:cNvPr>
        <xdr:cNvSpPr txBox="1"/>
      </xdr:nvSpPr>
      <xdr:spPr>
        <a:xfrm>
          <a:off x="12964169"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30497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78054D16-D2E7-470D-B849-C6540AA1F858}"/>
            </a:ext>
          </a:extLst>
        </xdr:cNvPr>
        <xdr:cNvSpPr txBox="1"/>
      </xdr:nvSpPr>
      <xdr:spPr>
        <a:xfrm>
          <a:off x="12164069"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1922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E949B4EC-E2F9-4EBE-8511-A1A817E91FD9}"/>
            </a:ext>
          </a:extLst>
        </xdr:cNvPr>
        <xdr:cNvSpPr txBox="1"/>
      </xdr:nvSpPr>
      <xdr:spPr>
        <a:xfrm>
          <a:off x="113544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84DF6B2A-86E5-466D-B4C4-8689B0BD922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609B42F7-DDB8-4601-8D0B-32A301A4DDB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6F8F46E8-FEED-4430-B869-8E0E2F59505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E7D5B689-C158-4F2F-BAF3-FF3CC263AA2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9E122611-1274-49EF-AD83-EBD9CACB7A0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46259379-9860-4E94-9B5F-C1A957FB2FE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EE5207D6-2D0D-4ABF-A6FE-32DE7AC8BC4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5CE03858-6570-4CA5-BBCD-ADD9E00317D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C5CF604-C4E8-4ABF-8690-CBAC97DBE91F}"/>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BDB5F515-8D5A-4A1B-A934-C9A537EABC5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0F01AEB8-9E08-4D89-9E4B-D65F21253072}"/>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9976AE39-EC05-4017-A640-62AD8F25878E}"/>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EE885A09-F68A-404E-8934-287B3C8319F2}"/>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F2D899B-5B1F-448E-9F60-BFECD795ADB1}"/>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F49F78C5-B5B6-4F44-B0DC-E0AC062E4E3B}"/>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8212775A-C63C-40CD-8B1C-046D4C069847}"/>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41F9EE3D-B155-4C86-9794-B61189AA2E23}"/>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B3E7BD0D-5B34-49E0-92DD-0F677A0DCD26}"/>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BFB9D3EF-632A-4460-8088-B5D2B3BF6DE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D441F3FB-BF11-4172-B0BF-D60995706F00}"/>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F7E27C04-98DF-44FF-A4AC-2A50745C6C9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21E4A728-2D0C-42A4-983B-0EB85BEE1572}"/>
            </a:ext>
          </a:extLst>
        </xdr:cNvPr>
        <xdr:cNvCxnSpPr/>
      </xdr:nvCxnSpPr>
      <xdr:spPr>
        <a:xfrm flipV="1">
          <a:off x="19954239" y="5617210"/>
          <a:ext cx="0" cy="1117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D0946D04-BCE9-4647-92AC-0A88DEEF8AAB}"/>
            </a:ext>
          </a:extLst>
        </xdr:cNvPr>
        <xdr:cNvSpPr txBox="1"/>
      </xdr:nvSpPr>
      <xdr:spPr>
        <a:xfrm>
          <a:off x="19992975" y="673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7B6FBBD8-CBBC-49B2-A65D-D3CDC58780A8}"/>
            </a:ext>
          </a:extLst>
        </xdr:cNvPr>
        <xdr:cNvCxnSpPr/>
      </xdr:nvCxnSpPr>
      <xdr:spPr>
        <a:xfrm>
          <a:off x="19878675" y="67346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AF6EE508-77AA-4140-BBC7-A4F31BB6BD7B}"/>
            </a:ext>
          </a:extLst>
        </xdr:cNvPr>
        <xdr:cNvSpPr txBox="1"/>
      </xdr:nvSpPr>
      <xdr:spPr>
        <a:xfrm>
          <a:off x="19992975" y="5401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3887C42B-D626-41AE-B738-45C09A88A471}"/>
            </a:ext>
          </a:extLst>
        </xdr:cNvPr>
        <xdr:cNvCxnSpPr/>
      </xdr:nvCxnSpPr>
      <xdr:spPr>
        <a:xfrm>
          <a:off x="19878675" y="5617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2267F384-731C-4688-8A6D-7DB848D0E1EA}"/>
            </a:ext>
          </a:extLst>
        </xdr:cNvPr>
        <xdr:cNvSpPr txBox="1"/>
      </xdr:nvSpPr>
      <xdr:spPr>
        <a:xfrm>
          <a:off x="19992975" y="621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1A023BFA-E6E2-4C77-A2F1-4F1EF19F90B5}"/>
            </a:ext>
          </a:extLst>
        </xdr:cNvPr>
        <xdr:cNvSpPr/>
      </xdr:nvSpPr>
      <xdr:spPr>
        <a:xfrm>
          <a:off x="19897725" y="63536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083AA990-E48C-46B7-BEBB-85AF7FC73D45}"/>
            </a:ext>
          </a:extLst>
        </xdr:cNvPr>
        <xdr:cNvSpPr/>
      </xdr:nvSpPr>
      <xdr:spPr>
        <a:xfrm>
          <a:off x="19154775" y="636968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77CD26A2-DF67-40DB-9975-EFE1C72DA9ED}"/>
            </a:ext>
          </a:extLst>
        </xdr:cNvPr>
        <xdr:cNvSpPr/>
      </xdr:nvSpPr>
      <xdr:spPr>
        <a:xfrm>
          <a:off x="18345150" y="63531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BC83BAC1-BC8F-40E8-B25B-A7513DDBD2C8}"/>
            </a:ext>
          </a:extLst>
        </xdr:cNvPr>
        <xdr:cNvSpPr/>
      </xdr:nvSpPr>
      <xdr:spPr>
        <a:xfrm>
          <a:off x="17554575" y="63371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12B17359-EF91-4797-BF66-6315A30477ED}"/>
            </a:ext>
          </a:extLst>
        </xdr:cNvPr>
        <xdr:cNvSpPr/>
      </xdr:nvSpPr>
      <xdr:spPr>
        <a:xfrm>
          <a:off x="16754475" y="632485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B387A123-33D0-4B23-A40E-F370803D1DA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19B650E-8054-4B7A-AC4E-F6BBAC8382F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60789AF-2F11-45C6-8EF1-7BA94D24EBE7}"/>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BD91D0D-79AF-47BF-8821-D68BCD2742B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0C76C39-F400-46CC-98C4-F0950077A02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489" name="楕円 488">
          <a:extLst>
            <a:ext uri="{FF2B5EF4-FFF2-40B4-BE49-F238E27FC236}">
              <a16:creationId xmlns:a16="http://schemas.microsoft.com/office/drawing/2014/main" id="{DC9AEA64-9F1C-44A2-A3F3-A4A9E9BB2779}"/>
            </a:ext>
          </a:extLst>
        </xdr:cNvPr>
        <xdr:cNvSpPr/>
      </xdr:nvSpPr>
      <xdr:spPr>
        <a:xfrm>
          <a:off x="19897725" y="65805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8907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80054D48-F32D-4D21-B33B-616FA479DB41}"/>
            </a:ext>
          </a:extLst>
        </xdr:cNvPr>
        <xdr:cNvSpPr txBox="1"/>
      </xdr:nvSpPr>
      <xdr:spPr>
        <a:xfrm>
          <a:off x="19992975"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89408</xdr:rowOff>
    </xdr:from>
    <xdr:to>
      <xdr:col>112</xdr:col>
      <xdr:colOff>38100</xdr:colOff>
      <xdr:row>41</xdr:row>
      <xdr:rowOff>19558</xdr:rowOff>
    </xdr:to>
    <xdr:sp macro="" textlink="">
      <xdr:nvSpPr>
        <xdr:cNvPr id="491" name="楕円 490">
          <a:extLst>
            <a:ext uri="{FF2B5EF4-FFF2-40B4-BE49-F238E27FC236}">
              <a16:creationId xmlns:a16="http://schemas.microsoft.com/office/drawing/2014/main" id="{64F8AFB3-848B-4DCA-A0B1-70F4BB2C8F25}"/>
            </a:ext>
          </a:extLst>
        </xdr:cNvPr>
        <xdr:cNvSpPr/>
      </xdr:nvSpPr>
      <xdr:spPr>
        <a:xfrm>
          <a:off x="19154775" y="65727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140208</xdr:rowOff>
    </xdr:from>
    <xdr:to>
      <xdr:col>116</xdr:col>
      <xdr:colOff>63500</xdr:colOff>
      <xdr:row>40</xdr:row>
      <xdr:rowOff>144780</xdr:rowOff>
    </xdr:to>
    <xdr:cxnSp macro="">
      <xdr:nvCxnSpPr>
        <xdr:cNvPr id="492" name="直線コネクタ 491">
          <a:extLst>
            <a:ext uri="{FF2B5EF4-FFF2-40B4-BE49-F238E27FC236}">
              <a16:creationId xmlns:a16="http://schemas.microsoft.com/office/drawing/2014/main" id="{A5EC7DE0-079D-4558-B87E-F93EFAE5EDF6}"/>
            </a:ext>
          </a:extLst>
        </xdr:cNvPr>
        <xdr:cNvCxnSpPr/>
      </xdr:nvCxnSpPr>
      <xdr:spPr>
        <a:xfrm>
          <a:off x="19202400" y="6629908"/>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89408</xdr:rowOff>
    </xdr:from>
    <xdr:to>
      <xdr:col>107</xdr:col>
      <xdr:colOff>101600</xdr:colOff>
      <xdr:row>41</xdr:row>
      <xdr:rowOff>19558</xdr:rowOff>
    </xdr:to>
    <xdr:sp macro="" textlink="">
      <xdr:nvSpPr>
        <xdr:cNvPr id="493" name="楕円 492">
          <a:extLst>
            <a:ext uri="{FF2B5EF4-FFF2-40B4-BE49-F238E27FC236}">
              <a16:creationId xmlns:a16="http://schemas.microsoft.com/office/drawing/2014/main" id="{AF77AB68-90BA-45DC-9EFC-913DCBCEC0E6}"/>
            </a:ext>
          </a:extLst>
        </xdr:cNvPr>
        <xdr:cNvSpPr/>
      </xdr:nvSpPr>
      <xdr:spPr>
        <a:xfrm>
          <a:off x="18345150" y="65727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140208</xdr:rowOff>
    </xdr:from>
    <xdr:to>
      <xdr:col>111</xdr:col>
      <xdr:colOff>177800</xdr:colOff>
      <xdr:row>40</xdr:row>
      <xdr:rowOff>140208</xdr:rowOff>
    </xdr:to>
    <xdr:cxnSp macro="">
      <xdr:nvCxnSpPr>
        <xdr:cNvPr id="494" name="直線コネクタ 493">
          <a:extLst>
            <a:ext uri="{FF2B5EF4-FFF2-40B4-BE49-F238E27FC236}">
              <a16:creationId xmlns:a16="http://schemas.microsoft.com/office/drawing/2014/main" id="{908CEA9B-2E20-478C-80FA-DA940970D009}"/>
            </a:ext>
          </a:extLst>
        </xdr:cNvPr>
        <xdr:cNvCxnSpPr/>
      </xdr:nvCxnSpPr>
      <xdr:spPr>
        <a:xfrm>
          <a:off x="18392775" y="662990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87122</xdr:rowOff>
    </xdr:from>
    <xdr:to>
      <xdr:col>102</xdr:col>
      <xdr:colOff>165100</xdr:colOff>
      <xdr:row>41</xdr:row>
      <xdr:rowOff>17272</xdr:rowOff>
    </xdr:to>
    <xdr:sp macro="" textlink="">
      <xdr:nvSpPr>
        <xdr:cNvPr id="495" name="楕円 494">
          <a:extLst>
            <a:ext uri="{FF2B5EF4-FFF2-40B4-BE49-F238E27FC236}">
              <a16:creationId xmlns:a16="http://schemas.microsoft.com/office/drawing/2014/main" id="{7BB8832A-21BA-4AB8-8158-6EA419C2E881}"/>
            </a:ext>
          </a:extLst>
        </xdr:cNvPr>
        <xdr:cNvSpPr/>
      </xdr:nvSpPr>
      <xdr:spPr>
        <a:xfrm>
          <a:off x="17554575" y="65704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137922</xdr:rowOff>
    </xdr:from>
    <xdr:to>
      <xdr:col>107</xdr:col>
      <xdr:colOff>50800</xdr:colOff>
      <xdr:row>40</xdr:row>
      <xdr:rowOff>140208</xdr:rowOff>
    </xdr:to>
    <xdr:cxnSp macro="">
      <xdr:nvCxnSpPr>
        <xdr:cNvPr id="496" name="直線コネクタ 495">
          <a:extLst>
            <a:ext uri="{FF2B5EF4-FFF2-40B4-BE49-F238E27FC236}">
              <a16:creationId xmlns:a16="http://schemas.microsoft.com/office/drawing/2014/main" id="{0EAE94A7-A0AA-4B2B-912D-BA4614E449C8}"/>
            </a:ext>
          </a:extLst>
        </xdr:cNvPr>
        <xdr:cNvCxnSpPr/>
      </xdr:nvCxnSpPr>
      <xdr:spPr>
        <a:xfrm>
          <a:off x="17602200" y="6627622"/>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84836</xdr:rowOff>
    </xdr:from>
    <xdr:to>
      <xdr:col>98</xdr:col>
      <xdr:colOff>38100</xdr:colOff>
      <xdr:row>41</xdr:row>
      <xdr:rowOff>14986</xdr:rowOff>
    </xdr:to>
    <xdr:sp macro="" textlink="">
      <xdr:nvSpPr>
        <xdr:cNvPr id="497" name="楕円 496">
          <a:extLst>
            <a:ext uri="{FF2B5EF4-FFF2-40B4-BE49-F238E27FC236}">
              <a16:creationId xmlns:a16="http://schemas.microsoft.com/office/drawing/2014/main" id="{467637A4-D44B-4BC3-8940-2694B68BF670}"/>
            </a:ext>
          </a:extLst>
        </xdr:cNvPr>
        <xdr:cNvSpPr/>
      </xdr:nvSpPr>
      <xdr:spPr>
        <a:xfrm>
          <a:off x="16754475" y="65745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135636</xdr:rowOff>
    </xdr:from>
    <xdr:to>
      <xdr:col>102</xdr:col>
      <xdr:colOff>114300</xdr:colOff>
      <xdr:row>40</xdr:row>
      <xdr:rowOff>137922</xdr:rowOff>
    </xdr:to>
    <xdr:cxnSp macro="">
      <xdr:nvCxnSpPr>
        <xdr:cNvPr id="498" name="直線コネクタ 497">
          <a:extLst>
            <a:ext uri="{FF2B5EF4-FFF2-40B4-BE49-F238E27FC236}">
              <a16:creationId xmlns:a16="http://schemas.microsoft.com/office/drawing/2014/main" id="{D7184828-F9A3-4AD4-83CE-B0707079328B}"/>
            </a:ext>
          </a:extLst>
        </xdr:cNvPr>
        <xdr:cNvCxnSpPr/>
      </xdr:nvCxnSpPr>
      <xdr:spPr>
        <a:xfrm>
          <a:off x="16802100" y="6622161"/>
          <a:ext cx="8001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66391146-803E-4224-A783-DBD1AA583407}"/>
            </a:ext>
          </a:extLst>
        </xdr:cNvPr>
        <xdr:cNvSpPr txBox="1"/>
      </xdr:nvSpPr>
      <xdr:spPr>
        <a:xfrm>
          <a:off x="18983402" y="616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6FD8D220-E4C2-4177-BECA-A988DD4624CC}"/>
            </a:ext>
          </a:extLst>
        </xdr:cNvPr>
        <xdr:cNvSpPr txBox="1"/>
      </xdr:nvSpPr>
      <xdr:spPr>
        <a:xfrm>
          <a:off x="18183302" y="614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58556866-CACC-4AAC-AA3F-17256F5FE697}"/>
            </a:ext>
          </a:extLst>
        </xdr:cNvPr>
        <xdr:cNvSpPr txBox="1"/>
      </xdr:nvSpPr>
      <xdr:spPr>
        <a:xfrm>
          <a:off x="17383202" y="6125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6025353D-F0C6-4D5E-9BC8-19EAF9A4A646}"/>
            </a:ext>
          </a:extLst>
        </xdr:cNvPr>
        <xdr:cNvSpPr txBox="1"/>
      </xdr:nvSpPr>
      <xdr:spPr>
        <a:xfrm>
          <a:off x="16592627" y="61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10685</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A6A0CBD1-50F5-4C94-940D-22F91E5124CF}"/>
            </a:ext>
          </a:extLst>
        </xdr:cNvPr>
        <xdr:cNvSpPr txBox="1"/>
      </xdr:nvSpPr>
      <xdr:spPr>
        <a:xfrm>
          <a:off x="18983402" y="665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10685</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A221F8F-BEE6-4F8D-81FB-E3487BBFECE5}"/>
            </a:ext>
          </a:extLst>
        </xdr:cNvPr>
        <xdr:cNvSpPr txBox="1"/>
      </xdr:nvSpPr>
      <xdr:spPr>
        <a:xfrm>
          <a:off x="18183302" y="665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8399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81E008A-D1C1-4F57-A03D-BD8434F7004A}"/>
            </a:ext>
          </a:extLst>
        </xdr:cNvPr>
        <xdr:cNvSpPr txBox="1"/>
      </xdr:nvSpPr>
      <xdr:spPr>
        <a:xfrm>
          <a:off x="17383202" y="666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6113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C5884F14-ECA8-4D82-94BB-12B6590B84FE}"/>
            </a:ext>
          </a:extLst>
        </xdr:cNvPr>
        <xdr:cNvSpPr txBox="1"/>
      </xdr:nvSpPr>
      <xdr:spPr>
        <a:xfrm>
          <a:off x="16592627" y="665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9E5A78DC-F06E-4933-BF71-B6F6AB77F37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3982862F-5910-4C5C-9D5F-723D06FBE76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803EA88-1F35-499C-8EF4-DBE082FF4EB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484F635F-091E-4251-951A-41167202FCE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9814DA8E-4858-4FC7-A407-A2023EA787E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AA5CED61-46C4-4532-AAEB-80C5B0E2E0E0}"/>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7C7AB263-8241-4C4A-958D-2879E92AAF2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41C237B5-1D28-42AE-B77E-0EB8F24FC83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0C8A612D-9739-42A8-9AD8-228AEB395E0E}"/>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32C03579-B827-41E9-9C67-E1EE0E467D45}"/>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C014BB05-4EC9-4E34-B913-7D7BD053E28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9BC21BCB-8A1F-4E1F-BF77-EC4C049EA95B}"/>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3B6FD2AD-C51D-4F19-99DD-DB168BD1C12B}"/>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8B8CC93B-FC08-42C7-BF7D-382141C07345}"/>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EDBB488B-DDFD-4D0D-BF5B-D6FAB6BD2B46}"/>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8DFAC1B3-50D8-4ED3-893D-17F4DB6388E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939E1B58-01AE-4149-ABC4-EDB338AA865C}"/>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562E8CEC-59AD-4B5C-953D-82D995ECB5F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C37F186C-6468-4AC5-8140-8E1562F6310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A9448E28-38F6-4780-8BC4-DBE1BDD20D2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DFF66EC9-7344-40BA-AE9C-069B4705ABAB}"/>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AE0E62CA-7081-442D-A401-A07894972FE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751D8082-D3E1-426A-84F5-751AC5602836}"/>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71A0320A-2A21-4C2C-839C-EE8E467935FC}"/>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A5C0C0C2-511A-400F-84E9-2DC19B8EF2E9}"/>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80A756E3-AFB7-405B-9337-61EF8AC61B5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93B54D67-E1DB-4B33-B3D3-965136835616}"/>
            </a:ext>
          </a:extLst>
        </xdr:cNvPr>
        <xdr:cNvCxnSpPr/>
      </xdr:nvCxnSpPr>
      <xdr:spPr>
        <a:xfrm flipV="1">
          <a:off x="14696439" y="8926921"/>
          <a:ext cx="0" cy="1435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0878B25E-9346-4904-9548-8F5F4BE53B7D}"/>
            </a:ext>
          </a:extLst>
        </xdr:cNvPr>
        <xdr:cNvSpPr txBox="1"/>
      </xdr:nvSpPr>
      <xdr:spPr>
        <a:xfrm>
          <a:off x="14735175" y="10369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62A66EA3-5A99-4E15-94E6-297F44BEE62B}"/>
            </a:ext>
          </a:extLst>
        </xdr:cNvPr>
        <xdr:cNvCxnSpPr/>
      </xdr:nvCxnSpPr>
      <xdr:spPr>
        <a:xfrm>
          <a:off x="14611350" y="10362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68757D85-DD83-463B-B946-82EF82402D48}"/>
            </a:ext>
          </a:extLst>
        </xdr:cNvPr>
        <xdr:cNvSpPr txBox="1"/>
      </xdr:nvSpPr>
      <xdr:spPr>
        <a:xfrm>
          <a:off x="14735175" y="8724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15A91080-38A7-4713-A8DA-5961AE8DAD49}"/>
            </a:ext>
          </a:extLst>
        </xdr:cNvPr>
        <xdr:cNvCxnSpPr/>
      </xdr:nvCxnSpPr>
      <xdr:spPr>
        <a:xfrm>
          <a:off x="14611350" y="89269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EB9A91C7-F087-4BD9-8126-B110BE518BA5}"/>
            </a:ext>
          </a:extLst>
        </xdr:cNvPr>
        <xdr:cNvSpPr txBox="1"/>
      </xdr:nvSpPr>
      <xdr:spPr>
        <a:xfrm>
          <a:off x="14735175" y="95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A18927C2-EC86-4791-BF68-108506FB22CF}"/>
            </a:ext>
          </a:extLst>
        </xdr:cNvPr>
        <xdr:cNvSpPr/>
      </xdr:nvSpPr>
      <xdr:spPr>
        <a:xfrm>
          <a:off x="14649450" y="9696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5A12488B-523F-446D-97E1-70F97062C543}"/>
            </a:ext>
          </a:extLst>
        </xdr:cNvPr>
        <xdr:cNvSpPr/>
      </xdr:nvSpPr>
      <xdr:spPr>
        <a:xfrm>
          <a:off x="13887450" y="967059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5FB9BD57-0C5B-492F-8070-81633C45EF1D}"/>
            </a:ext>
          </a:extLst>
        </xdr:cNvPr>
        <xdr:cNvSpPr/>
      </xdr:nvSpPr>
      <xdr:spPr>
        <a:xfrm>
          <a:off x="13096875" y="96283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3C1483AE-550E-4512-ADC0-72DB3462DB61}"/>
            </a:ext>
          </a:extLst>
        </xdr:cNvPr>
        <xdr:cNvSpPr/>
      </xdr:nvSpPr>
      <xdr:spPr>
        <a:xfrm>
          <a:off x="12296775" y="9589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9A798ADA-4B97-43AB-A07A-2061D01BED93}"/>
            </a:ext>
          </a:extLst>
        </xdr:cNvPr>
        <xdr:cNvSpPr/>
      </xdr:nvSpPr>
      <xdr:spPr>
        <a:xfrm>
          <a:off x="11487150" y="95825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6A53C1B-F820-4ECD-85E7-67632754EE3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537A33C-68C6-4756-A12F-BE72A03E64B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8F3C9A3C-5002-437A-A904-E5EE68ACEBA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51EEAA0-6A06-4FA2-A097-853251BD1832}"/>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5D4CBF5-BFB3-4289-BF90-1574B86CCB70}"/>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73297</xdr:rowOff>
    </xdr:from>
    <xdr:to>
      <xdr:col>85</xdr:col>
      <xdr:colOff>177800</xdr:colOff>
      <xdr:row>61</xdr:row>
      <xdr:rowOff>3447</xdr:rowOff>
    </xdr:to>
    <xdr:sp macro="" textlink="">
      <xdr:nvSpPr>
        <xdr:cNvPr id="549" name="楕円 548">
          <a:extLst>
            <a:ext uri="{FF2B5EF4-FFF2-40B4-BE49-F238E27FC236}">
              <a16:creationId xmlns:a16="http://schemas.microsoft.com/office/drawing/2014/main" id="{2BE1E3DB-68F5-4A30-9151-B97A3C1945B7}"/>
            </a:ext>
          </a:extLst>
        </xdr:cNvPr>
        <xdr:cNvSpPr/>
      </xdr:nvSpPr>
      <xdr:spPr>
        <a:xfrm>
          <a:off x="14649450" y="97983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51724</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AE940C7-6839-4D98-82AF-917615A44578}"/>
            </a:ext>
          </a:extLst>
        </xdr:cNvPr>
        <xdr:cNvSpPr txBox="1"/>
      </xdr:nvSpPr>
      <xdr:spPr>
        <a:xfrm>
          <a:off x="14735175" y="977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37374</xdr:rowOff>
    </xdr:from>
    <xdr:to>
      <xdr:col>81</xdr:col>
      <xdr:colOff>101600</xdr:colOff>
      <xdr:row>60</xdr:row>
      <xdr:rowOff>138974</xdr:rowOff>
    </xdr:to>
    <xdr:sp macro="" textlink="">
      <xdr:nvSpPr>
        <xdr:cNvPr id="551" name="楕円 550">
          <a:extLst>
            <a:ext uri="{FF2B5EF4-FFF2-40B4-BE49-F238E27FC236}">
              <a16:creationId xmlns:a16="http://schemas.microsoft.com/office/drawing/2014/main" id="{8EFE5835-4304-4C74-90DD-9C2176B90DBA}"/>
            </a:ext>
          </a:extLst>
        </xdr:cNvPr>
        <xdr:cNvSpPr/>
      </xdr:nvSpPr>
      <xdr:spPr>
        <a:xfrm>
          <a:off x="13887450" y="97623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88174</xdr:rowOff>
    </xdr:from>
    <xdr:to>
      <xdr:col>85</xdr:col>
      <xdr:colOff>127000</xdr:colOff>
      <xdr:row>60</xdr:row>
      <xdr:rowOff>124097</xdr:rowOff>
    </xdr:to>
    <xdr:cxnSp macro="">
      <xdr:nvCxnSpPr>
        <xdr:cNvPr id="552" name="直線コネクタ 551">
          <a:extLst>
            <a:ext uri="{FF2B5EF4-FFF2-40B4-BE49-F238E27FC236}">
              <a16:creationId xmlns:a16="http://schemas.microsoft.com/office/drawing/2014/main" id="{CFF1AABD-D506-4937-9239-0D54FCEDD35A}"/>
            </a:ext>
          </a:extLst>
        </xdr:cNvPr>
        <xdr:cNvCxnSpPr/>
      </xdr:nvCxnSpPr>
      <xdr:spPr>
        <a:xfrm>
          <a:off x="13935075" y="9810024"/>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53" name="楕円 552">
          <a:extLst>
            <a:ext uri="{FF2B5EF4-FFF2-40B4-BE49-F238E27FC236}">
              <a16:creationId xmlns:a16="http://schemas.microsoft.com/office/drawing/2014/main" id="{44319A71-EB74-4D8A-8658-0C7B0F71779D}"/>
            </a:ext>
          </a:extLst>
        </xdr:cNvPr>
        <xdr:cNvSpPr/>
      </xdr:nvSpPr>
      <xdr:spPr>
        <a:xfrm>
          <a:off x="13096875" y="9726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45720</xdr:rowOff>
    </xdr:from>
    <xdr:to>
      <xdr:col>81</xdr:col>
      <xdr:colOff>50800</xdr:colOff>
      <xdr:row>60</xdr:row>
      <xdr:rowOff>88174</xdr:rowOff>
    </xdr:to>
    <xdr:cxnSp macro="">
      <xdr:nvCxnSpPr>
        <xdr:cNvPr id="554" name="直線コネクタ 553">
          <a:extLst>
            <a:ext uri="{FF2B5EF4-FFF2-40B4-BE49-F238E27FC236}">
              <a16:creationId xmlns:a16="http://schemas.microsoft.com/office/drawing/2014/main" id="{4A61C58E-D647-45B0-ADF3-6ADBA2737381}"/>
            </a:ext>
          </a:extLst>
        </xdr:cNvPr>
        <xdr:cNvCxnSpPr/>
      </xdr:nvCxnSpPr>
      <xdr:spPr>
        <a:xfrm>
          <a:off x="13144500" y="9773920"/>
          <a:ext cx="79057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24312</xdr:rowOff>
    </xdr:from>
    <xdr:to>
      <xdr:col>72</xdr:col>
      <xdr:colOff>38100</xdr:colOff>
      <xdr:row>60</xdr:row>
      <xdr:rowOff>125912</xdr:rowOff>
    </xdr:to>
    <xdr:sp macro="" textlink="">
      <xdr:nvSpPr>
        <xdr:cNvPr id="555" name="楕円 554">
          <a:extLst>
            <a:ext uri="{FF2B5EF4-FFF2-40B4-BE49-F238E27FC236}">
              <a16:creationId xmlns:a16="http://schemas.microsoft.com/office/drawing/2014/main" id="{F144E651-9891-4A70-ACC9-FFCEF6217ACD}"/>
            </a:ext>
          </a:extLst>
        </xdr:cNvPr>
        <xdr:cNvSpPr/>
      </xdr:nvSpPr>
      <xdr:spPr>
        <a:xfrm>
          <a:off x="12296775" y="9752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45720</xdr:rowOff>
    </xdr:from>
    <xdr:to>
      <xdr:col>76</xdr:col>
      <xdr:colOff>114300</xdr:colOff>
      <xdr:row>60</xdr:row>
      <xdr:rowOff>75112</xdr:rowOff>
    </xdr:to>
    <xdr:cxnSp macro="">
      <xdr:nvCxnSpPr>
        <xdr:cNvPr id="556" name="直線コネクタ 555">
          <a:extLst>
            <a:ext uri="{FF2B5EF4-FFF2-40B4-BE49-F238E27FC236}">
              <a16:creationId xmlns:a16="http://schemas.microsoft.com/office/drawing/2014/main" id="{D474E012-670B-4DBC-ADBD-1A80F9398805}"/>
            </a:ext>
          </a:extLst>
        </xdr:cNvPr>
        <xdr:cNvCxnSpPr/>
      </xdr:nvCxnSpPr>
      <xdr:spPr>
        <a:xfrm flipV="1">
          <a:off x="12344400" y="9773920"/>
          <a:ext cx="8001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557" name="楕円 556">
          <a:extLst>
            <a:ext uri="{FF2B5EF4-FFF2-40B4-BE49-F238E27FC236}">
              <a16:creationId xmlns:a16="http://schemas.microsoft.com/office/drawing/2014/main" id="{9868E890-F2B0-42EA-BC9D-71EA4317FF09}"/>
            </a:ext>
          </a:extLst>
        </xdr:cNvPr>
        <xdr:cNvSpPr/>
      </xdr:nvSpPr>
      <xdr:spPr>
        <a:xfrm>
          <a:off x="11487150" y="9765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75112</xdr:rowOff>
    </xdr:from>
    <xdr:to>
      <xdr:col>71</xdr:col>
      <xdr:colOff>177800</xdr:colOff>
      <xdr:row>60</xdr:row>
      <xdr:rowOff>91440</xdr:rowOff>
    </xdr:to>
    <xdr:cxnSp macro="">
      <xdr:nvCxnSpPr>
        <xdr:cNvPr id="558" name="直線コネクタ 557">
          <a:extLst>
            <a:ext uri="{FF2B5EF4-FFF2-40B4-BE49-F238E27FC236}">
              <a16:creationId xmlns:a16="http://schemas.microsoft.com/office/drawing/2014/main" id="{6FF54FC3-703B-45E2-90DE-F85285421EED}"/>
            </a:ext>
          </a:extLst>
        </xdr:cNvPr>
        <xdr:cNvCxnSpPr/>
      </xdr:nvCxnSpPr>
      <xdr:spPr>
        <a:xfrm flipV="1">
          <a:off x="11534775" y="9800137"/>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2293EC23-E0CB-4391-B286-9F98A49558E6}"/>
            </a:ext>
          </a:extLst>
        </xdr:cNvPr>
        <xdr:cNvSpPr txBox="1"/>
      </xdr:nvSpPr>
      <xdr:spPr>
        <a:xfrm>
          <a:off x="13745219" y="9448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BAA9B55A-557B-495C-9756-361CB1320803}"/>
            </a:ext>
          </a:extLst>
        </xdr:cNvPr>
        <xdr:cNvSpPr txBox="1"/>
      </xdr:nvSpPr>
      <xdr:spPr>
        <a:xfrm>
          <a:off x="12964169" y="9413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47973645-BA89-488F-86A9-58BAF64E5E1D}"/>
            </a:ext>
          </a:extLst>
        </xdr:cNvPr>
        <xdr:cNvSpPr txBox="1"/>
      </xdr:nvSpPr>
      <xdr:spPr>
        <a:xfrm>
          <a:off x="1216406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3C647509-32CB-4D69-8214-1E45B932582A}"/>
            </a:ext>
          </a:extLst>
        </xdr:cNvPr>
        <xdr:cNvSpPr txBox="1"/>
      </xdr:nvSpPr>
      <xdr:spPr>
        <a:xfrm>
          <a:off x="11354444" y="937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130101</xdr:rowOff>
    </xdr:from>
    <xdr:ext cx="405111" cy="259045"/>
    <xdr:sp macro="" textlink="">
      <xdr:nvSpPr>
        <xdr:cNvPr id="563" name="n_1mainValue【学校施設】&#10;有形固定資産減価償却率">
          <a:extLst>
            <a:ext uri="{FF2B5EF4-FFF2-40B4-BE49-F238E27FC236}">
              <a16:creationId xmlns:a16="http://schemas.microsoft.com/office/drawing/2014/main" id="{54934D18-68FB-49B2-AA1C-4A7993C9E982}"/>
            </a:ext>
          </a:extLst>
        </xdr:cNvPr>
        <xdr:cNvSpPr txBox="1"/>
      </xdr:nvSpPr>
      <xdr:spPr>
        <a:xfrm>
          <a:off x="13745219" y="98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87647</xdr:rowOff>
    </xdr:from>
    <xdr:ext cx="405111" cy="259045"/>
    <xdr:sp macro="" textlink="">
      <xdr:nvSpPr>
        <xdr:cNvPr id="564" name="n_2mainValue【学校施設】&#10;有形固定資産減価償却率">
          <a:extLst>
            <a:ext uri="{FF2B5EF4-FFF2-40B4-BE49-F238E27FC236}">
              <a16:creationId xmlns:a16="http://schemas.microsoft.com/office/drawing/2014/main" id="{72856261-272B-4303-B1CD-BD68DBEDA993}"/>
            </a:ext>
          </a:extLst>
        </xdr:cNvPr>
        <xdr:cNvSpPr txBox="1"/>
      </xdr:nvSpPr>
      <xdr:spPr>
        <a:xfrm>
          <a:off x="12964169"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117039</xdr:rowOff>
    </xdr:from>
    <xdr:ext cx="405111" cy="259045"/>
    <xdr:sp macro="" textlink="">
      <xdr:nvSpPr>
        <xdr:cNvPr id="565" name="n_3mainValue【学校施設】&#10;有形固定資産減価償却率">
          <a:extLst>
            <a:ext uri="{FF2B5EF4-FFF2-40B4-BE49-F238E27FC236}">
              <a16:creationId xmlns:a16="http://schemas.microsoft.com/office/drawing/2014/main" id="{A72E4C84-9CB7-49D3-8222-A2BC6C5BD8FC}"/>
            </a:ext>
          </a:extLst>
        </xdr:cNvPr>
        <xdr:cNvSpPr txBox="1"/>
      </xdr:nvSpPr>
      <xdr:spPr>
        <a:xfrm>
          <a:off x="12164069" y="9842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566" name="n_4mainValue【学校施設】&#10;有形固定資産減価償却率">
          <a:extLst>
            <a:ext uri="{FF2B5EF4-FFF2-40B4-BE49-F238E27FC236}">
              <a16:creationId xmlns:a16="http://schemas.microsoft.com/office/drawing/2014/main" id="{CDB710C8-4484-42DA-AC2E-24FC7AB17FBB}"/>
            </a:ext>
          </a:extLst>
        </xdr:cNvPr>
        <xdr:cNvSpPr txBox="1"/>
      </xdr:nvSpPr>
      <xdr:spPr>
        <a:xfrm>
          <a:off x="11354444"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E466F7BD-20D2-4E17-8A39-6F93C89F51A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C126F96F-6076-434E-94C2-772CD3A4F35D}"/>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38CC60B2-9AFE-4826-BAB1-5C0E4926ED5A}"/>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C3A53625-37F8-4A37-835C-A2F63CA404AA}"/>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6FCC2FE-5292-4772-8C20-8E2E0BD18D9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BA2E41BA-BF1C-419E-8F38-5B6461E9DE2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7BE775F-EA0F-48CA-A5C3-0C75F719D63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60290EE8-3A0A-4055-8441-223144B58059}"/>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2A78F2A2-066C-481F-842C-E60F88E56B9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5E4BEA7-FF38-4397-BF67-5CCF4125B33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83DBC2D1-7C5B-430E-A559-B4BC98F4F738}"/>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C00AEC3E-45CB-4992-8D7E-EA90EC737508}"/>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6C260256-ABF5-4775-819A-227D22830824}"/>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552501BA-564B-4D4F-802A-3B50A21FA781}"/>
            </a:ext>
          </a:extLst>
        </xdr:cNvPr>
        <xdr:cNvSpPr txBox="1"/>
      </xdr:nvSpPr>
      <xdr:spPr>
        <a:xfrm>
          <a:off x="15936806" y="980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9EADC328-D83E-4CA6-8D5F-8832CB4450B1}"/>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8C6FDA76-05CF-4971-BE2B-82188B1BBF2A}"/>
            </a:ext>
          </a:extLst>
        </xdr:cNvPr>
        <xdr:cNvSpPr txBox="1"/>
      </xdr:nvSpPr>
      <xdr:spPr>
        <a:xfrm>
          <a:off x="15936806" y="93796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1426233D-490D-4AA2-80B4-F941A4F89E07}"/>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CC44473B-4E81-428F-97EF-70C793D78CAE}"/>
            </a:ext>
          </a:extLst>
        </xdr:cNvPr>
        <xdr:cNvSpPr txBox="1"/>
      </xdr:nvSpPr>
      <xdr:spPr>
        <a:xfrm>
          <a:off x="15936806" y="89414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DD0BB2A1-2080-459F-AD12-25EC1BE87E2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B485B13E-4D6E-4AAD-BA3C-861FBA3ED8BC}"/>
            </a:ext>
          </a:extLst>
        </xdr:cNvPr>
        <xdr:cNvSpPr txBox="1"/>
      </xdr:nvSpPr>
      <xdr:spPr>
        <a:xfrm>
          <a:off x="159368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D7B92D60-C1E9-415B-9B02-D1C4C053578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3A9AAC14-2E87-4681-8E58-49FE46D417BC}"/>
            </a:ext>
          </a:extLst>
        </xdr:cNvPr>
        <xdr:cNvCxnSpPr/>
      </xdr:nvCxnSpPr>
      <xdr:spPr>
        <a:xfrm flipV="1">
          <a:off x="19954239" y="8984252"/>
          <a:ext cx="0" cy="138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318629BD-CD9C-4077-AE72-66A811E6A117}"/>
            </a:ext>
          </a:extLst>
        </xdr:cNvPr>
        <xdr:cNvSpPr txBox="1"/>
      </xdr:nvSpPr>
      <xdr:spPr>
        <a:xfrm>
          <a:off x="19992975" y="1038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31AF0F2A-CD4C-4B36-AE98-F5BF28AF8FAD}"/>
            </a:ext>
          </a:extLst>
        </xdr:cNvPr>
        <xdr:cNvCxnSpPr/>
      </xdr:nvCxnSpPr>
      <xdr:spPr>
        <a:xfrm>
          <a:off x="19878675" y="10373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86CE172B-B01A-4FE7-BCD4-51AA38E57A8E}"/>
            </a:ext>
          </a:extLst>
        </xdr:cNvPr>
        <xdr:cNvSpPr txBox="1"/>
      </xdr:nvSpPr>
      <xdr:spPr>
        <a:xfrm>
          <a:off x="19992975" y="877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4853DE3E-555F-4A26-A17C-A5AE0881D1B9}"/>
            </a:ext>
          </a:extLst>
        </xdr:cNvPr>
        <xdr:cNvCxnSpPr/>
      </xdr:nvCxnSpPr>
      <xdr:spPr>
        <a:xfrm>
          <a:off x="19878675" y="89842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D54357EE-E042-40BF-A349-5A9B2B27027F}"/>
            </a:ext>
          </a:extLst>
        </xdr:cNvPr>
        <xdr:cNvSpPr txBox="1"/>
      </xdr:nvSpPr>
      <xdr:spPr>
        <a:xfrm>
          <a:off x="19992975" y="10151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763F4E6F-0182-48FE-9FAA-9EAEA947F487}"/>
            </a:ext>
          </a:extLst>
        </xdr:cNvPr>
        <xdr:cNvSpPr/>
      </xdr:nvSpPr>
      <xdr:spPr>
        <a:xfrm>
          <a:off x="19897725" y="102969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C9BBA841-C8D3-4887-A5EE-689AEE3FB223}"/>
            </a:ext>
          </a:extLst>
        </xdr:cNvPr>
        <xdr:cNvSpPr/>
      </xdr:nvSpPr>
      <xdr:spPr>
        <a:xfrm>
          <a:off x="19154775" y="103226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1FD80C38-505B-409F-9EF6-879D05FB0922}"/>
            </a:ext>
          </a:extLst>
        </xdr:cNvPr>
        <xdr:cNvSpPr/>
      </xdr:nvSpPr>
      <xdr:spPr>
        <a:xfrm>
          <a:off x="18345150" y="103226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78B4CF51-DF40-46D2-9B93-3C8076CF7090}"/>
            </a:ext>
          </a:extLst>
        </xdr:cNvPr>
        <xdr:cNvSpPr/>
      </xdr:nvSpPr>
      <xdr:spPr>
        <a:xfrm>
          <a:off x="17554575" y="10322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A4E594ED-21D3-4476-9342-D373BC328175}"/>
            </a:ext>
          </a:extLst>
        </xdr:cNvPr>
        <xdr:cNvSpPr/>
      </xdr:nvSpPr>
      <xdr:spPr>
        <a:xfrm>
          <a:off x="16754475" y="103225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39CDF1FC-EC6C-429D-A69C-7726E564E7F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9C755DA-D562-4232-BCEB-19BEE748C04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A7D4E87-EE1F-4E67-813B-C4B5DB38E91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12B35B5B-F419-4CDF-A827-0B7CA15556C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B68ED946-04D6-45B9-AAD5-4204B8EA740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115438</xdr:rowOff>
    </xdr:from>
    <xdr:to>
      <xdr:col>116</xdr:col>
      <xdr:colOff>114300</xdr:colOff>
      <xdr:row>64</xdr:row>
      <xdr:rowOff>45588</xdr:rowOff>
    </xdr:to>
    <xdr:sp macro="" textlink="">
      <xdr:nvSpPr>
        <xdr:cNvPr id="604" name="楕円 603">
          <a:extLst>
            <a:ext uri="{FF2B5EF4-FFF2-40B4-BE49-F238E27FC236}">
              <a16:creationId xmlns:a16="http://schemas.microsoft.com/office/drawing/2014/main" id="{FFF5204F-F87F-46B1-BECB-64C252E66732}"/>
            </a:ext>
          </a:extLst>
        </xdr:cNvPr>
        <xdr:cNvSpPr/>
      </xdr:nvSpPr>
      <xdr:spPr>
        <a:xfrm>
          <a:off x="19897725" y="103262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a:extLst>
            <a:ext uri="{FF2B5EF4-FFF2-40B4-BE49-F238E27FC236}">
              <a16:creationId xmlns:a16="http://schemas.microsoft.com/office/drawing/2014/main" id="{4E1072FB-82AA-45C7-B390-9C303C4AEDB6}"/>
            </a:ext>
          </a:extLst>
        </xdr:cNvPr>
        <xdr:cNvSpPr txBox="1"/>
      </xdr:nvSpPr>
      <xdr:spPr>
        <a:xfrm>
          <a:off x="19992975" y="10275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115008</xdr:rowOff>
    </xdr:from>
    <xdr:to>
      <xdr:col>112</xdr:col>
      <xdr:colOff>38100</xdr:colOff>
      <xdr:row>64</xdr:row>
      <xdr:rowOff>45158</xdr:rowOff>
    </xdr:to>
    <xdr:sp macro="" textlink="">
      <xdr:nvSpPr>
        <xdr:cNvPr id="606" name="楕円 605">
          <a:extLst>
            <a:ext uri="{FF2B5EF4-FFF2-40B4-BE49-F238E27FC236}">
              <a16:creationId xmlns:a16="http://schemas.microsoft.com/office/drawing/2014/main" id="{5648F060-CDE0-44DA-AAED-E63A3E3ED0CA}"/>
            </a:ext>
          </a:extLst>
        </xdr:cNvPr>
        <xdr:cNvSpPr/>
      </xdr:nvSpPr>
      <xdr:spPr>
        <a:xfrm>
          <a:off x="19154775" y="103258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165808</xdr:rowOff>
    </xdr:from>
    <xdr:to>
      <xdr:col>116</xdr:col>
      <xdr:colOff>63500</xdr:colOff>
      <xdr:row>63</xdr:row>
      <xdr:rowOff>166238</xdr:rowOff>
    </xdr:to>
    <xdr:cxnSp macro="">
      <xdr:nvCxnSpPr>
        <xdr:cNvPr id="607" name="直線コネクタ 606">
          <a:extLst>
            <a:ext uri="{FF2B5EF4-FFF2-40B4-BE49-F238E27FC236}">
              <a16:creationId xmlns:a16="http://schemas.microsoft.com/office/drawing/2014/main" id="{081A7ADF-DFDA-4B2B-B4DE-9DCFD8BCDA74}"/>
            </a:ext>
          </a:extLst>
        </xdr:cNvPr>
        <xdr:cNvCxnSpPr/>
      </xdr:nvCxnSpPr>
      <xdr:spPr>
        <a:xfrm>
          <a:off x="19202400" y="10373433"/>
          <a:ext cx="752475"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114981</xdr:rowOff>
    </xdr:from>
    <xdr:to>
      <xdr:col>107</xdr:col>
      <xdr:colOff>101600</xdr:colOff>
      <xdr:row>64</xdr:row>
      <xdr:rowOff>45131</xdr:rowOff>
    </xdr:to>
    <xdr:sp macro="" textlink="">
      <xdr:nvSpPr>
        <xdr:cNvPr id="608" name="楕円 607">
          <a:extLst>
            <a:ext uri="{FF2B5EF4-FFF2-40B4-BE49-F238E27FC236}">
              <a16:creationId xmlns:a16="http://schemas.microsoft.com/office/drawing/2014/main" id="{8C604D5E-32DD-4FC3-BCEC-5BD29D7004A3}"/>
            </a:ext>
          </a:extLst>
        </xdr:cNvPr>
        <xdr:cNvSpPr/>
      </xdr:nvSpPr>
      <xdr:spPr>
        <a:xfrm>
          <a:off x="18345150" y="103257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165781</xdr:rowOff>
    </xdr:from>
    <xdr:to>
      <xdr:col>111</xdr:col>
      <xdr:colOff>177800</xdr:colOff>
      <xdr:row>63</xdr:row>
      <xdr:rowOff>165808</xdr:rowOff>
    </xdr:to>
    <xdr:cxnSp macro="">
      <xdr:nvCxnSpPr>
        <xdr:cNvPr id="609" name="直線コネクタ 608">
          <a:extLst>
            <a:ext uri="{FF2B5EF4-FFF2-40B4-BE49-F238E27FC236}">
              <a16:creationId xmlns:a16="http://schemas.microsoft.com/office/drawing/2014/main" id="{489F3824-D631-4F1D-98C6-79447F0379C5}"/>
            </a:ext>
          </a:extLst>
        </xdr:cNvPr>
        <xdr:cNvCxnSpPr/>
      </xdr:nvCxnSpPr>
      <xdr:spPr>
        <a:xfrm>
          <a:off x="18392775" y="10373406"/>
          <a:ext cx="809625" cy="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114926</xdr:rowOff>
    </xdr:from>
    <xdr:to>
      <xdr:col>102</xdr:col>
      <xdr:colOff>165100</xdr:colOff>
      <xdr:row>64</xdr:row>
      <xdr:rowOff>45076</xdr:rowOff>
    </xdr:to>
    <xdr:sp macro="" textlink="">
      <xdr:nvSpPr>
        <xdr:cNvPr id="610" name="楕円 609">
          <a:extLst>
            <a:ext uri="{FF2B5EF4-FFF2-40B4-BE49-F238E27FC236}">
              <a16:creationId xmlns:a16="http://schemas.microsoft.com/office/drawing/2014/main" id="{726FF1F8-3B90-458D-A876-56F1457CE14A}"/>
            </a:ext>
          </a:extLst>
        </xdr:cNvPr>
        <xdr:cNvSpPr/>
      </xdr:nvSpPr>
      <xdr:spPr>
        <a:xfrm>
          <a:off x="17554575" y="103257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165726</xdr:rowOff>
    </xdr:from>
    <xdr:to>
      <xdr:col>107</xdr:col>
      <xdr:colOff>50800</xdr:colOff>
      <xdr:row>63</xdr:row>
      <xdr:rowOff>165781</xdr:rowOff>
    </xdr:to>
    <xdr:cxnSp macro="">
      <xdr:nvCxnSpPr>
        <xdr:cNvPr id="611" name="直線コネクタ 610">
          <a:extLst>
            <a:ext uri="{FF2B5EF4-FFF2-40B4-BE49-F238E27FC236}">
              <a16:creationId xmlns:a16="http://schemas.microsoft.com/office/drawing/2014/main" id="{FF00C927-9872-4D20-9064-0EFB059A012D}"/>
            </a:ext>
          </a:extLst>
        </xdr:cNvPr>
        <xdr:cNvCxnSpPr/>
      </xdr:nvCxnSpPr>
      <xdr:spPr>
        <a:xfrm>
          <a:off x="17602200" y="10373351"/>
          <a:ext cx="790575"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114876</xdr:rowOff>
    </xdr:from>
    <xdr:to>
      <xdr:col>98</xdr:col>
      <xdr:colOff>38100</xdr:colOff>
      <xdr:row>64</xdr:row>
      <xdr:rowOff>45026</xdr:rowOff>
    </xdr:to>
    <xdr:sp macro="" textlink="">
      <xdr:nvSpPr>
        <xdr:cNvPr id="612" name="楕円 611">
          <a:extLst>
            <a:ext uri="{FF2B5EF4-FFF2-40B4-BE49-F238E27FC236}">
              <a16:creationId xmlns:a16="http://schemas.microsoft.com/office/drawing/2014/main" id="{0FAB465B-8A77-4F55-BF38-D74C5997E311}"/>
            </a:ext>
          </a:extLst>
        </xdr:cNvPr>
        <xdr:cNvSpPr/>
      </xdr:nvSpPr>
      <xdr:spPr>
        <a:xfrm>
          <a:off x="16754475" y="103256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165676</xdr:rowOff>
    </xdr:from>
    <xdr:to>
      <xdr:col>102</xdr:col>
      <xdr:colOff>114300</xdr:colOff>
      <xdr:row>63</xdr:row>
      <xdr:rowOff>165726</xdr:rowOff>
    </xdr:to>
    <xdr:cxnSp macro="">
      <xdr:nvCxnSpPr>
        <xdr:cNvPr id="613" name="直線コネクタ 612">
          <a:extLst>
            <a:ext uri="{FF2B5EF4-FFF2-40B4-BE49-F238E27FC236}">
              <a16:creationId xmlns:a16="http://schemas.microsoft.com/office/drawing/2014/main" id="{0D88D772-DDFA-4065-AF25-43A3AF580F83}"/>
            </a:ext>
          </a:extLst>
        </xdr:cNvPr>
        <xdr:cNvCxnSpPr/>
      </xdr:nvCxnSpPr>
      <xdr:spPr>
        <a:xfrm>
          <a:off x="16802100" y="10373301"/>
          <a:ext cx="800100" cy="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58494</xdr:rowOff>
    </xdr:from>
    <xdr:ext cx="469744" cy="259045"/>
    <xdr:sp macro="" textlink="">
      <xdr:nvSpPr>
        <xdr:cNvPr id="614" name="n_1aveValue【学校施設】&#10;一人当たり面積">
          <a:extLst>
            <a:ext uri="{FF2B5EF4-FFF2-40B4-BE49-F238E27FC236}">
              <a16:creationId xmlns:a16="http://schemas.microsoft.com/office/drawing/2014/main" id="{B2DB7B89-B1F5-4E6B-8E34-4545EE80D3CC}"/>
            </a:ext>
          </a:extLst>
        </xdr:cNvPr>
        <xdr:cNvSpPr txBox="1"/>
      </xdr:nvSpPr>
      <xdr:spPr>
        <a:xfrm>
          <a:off x="18983402" y="1010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58507</xdr:rowOff>
    </xdr:from>
    <xdr:ext cx="469744" cy="259045"/>
    <xdr:sp macro="" textlink="">
      <xdr:nvSpPr>
        <xdr:cNvPr id="615" name="n_2aveValue【学校施設】&#10;一人当たり面積">
          <a:extLst>
            <a:ext uri="{FF2B5EF4-FFF2-40B4-BE49-F238E27FC236}">
              <a16:creationId xmlns:a16="http://schemas.microsoft.com/office/drawing/2014/main" id="{1DF9D8D4-4794-43A6-969E-E18F73B556A6}"/>
            </a:ext>
          </a:extLst>
        </xdr:cNvPr>
        <xdr:cNvSpPr txBox="1"/>
      </xdr:nvSpPr>
      <xdr:spPr>
        <a:xfrm>
          <a:off x="18183302" y="10107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616" name="n_3aveValue【学校施設】&#10;一人当たり面積">
          <a:extLst>
            <a:ext uri="{FF2B5EF4-FFF2-40B4-BE49-F238E27FC236}">
              <a16:creationId xmlns:a16="http://schemas.microsoft.com/office/drawing/2014/main" id="{DB8E2283-6EE0-4FC2-AF96-6BF32332B5C2}"/>
            </a:ext>
          </a:extLst>
        </xdr:cNvPr>
        <xdr:cNvSpPr txBox="1"/>
      </xdr:nvSpPr>
      <xdr:spPr>
        <a:xfrm>
          <a:off x="17383202" y="10107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617" name="n_4aveValue【学校施設】&#10;一人当たり面積">
          <a:extLst>
            <a:ext uri="{FF2B5EF4-FFF2-40B4-BE49-F238E27FC236}">
              <a16:creationId xmlns:a16="http://schemas.microsoft.com/office/drawing/2014/main" id="{A45EB016-0B63-4ABB-B8AC-27BB6AC6469E}"/>
            </a:ext>
          </a:extLst>
        </xdr:cNvPr>
        <xdr:cNvSpPr txBox="1"/>
      </xdr:nvSpPr>
      <xdr:spPr>
        <a:xfrm>
          <a:off x="16592627" y="10107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36285</xdr:rowOff>
    </xdr:from>
    <xdr:ext cx="469744" cy="259045"/>
    <xdr:sp macro="" textlink="">
      <xdr:nvSpPr>
        <xdr:cNvPr id="618" name="n_1mainValue【学校施設】&#10;一人当たり面積">
          <a:extLst>
            <a:ext uri="{FF2B5EF4-FFF2-40B4-BE49-F238E27FC236}">
              <a16:creationId xmlns:a16="http://schemas.microsoft.com/office/drawing/2014/main" id="{4E53F537-3F5B-426D-A567-261B168EAC55}"/>
            </a:ext>
          </a:extLst>
        </xdr:cNvPr>
        <xdr:cNvSpPr txBox="1"/>
      </xdr:nvSpPr>
      <xdr:spPr>
        <a:xfrm>
          <a:off x="18983402" y="10409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36258</xdr:rowOff>
    </xdr:from>
    <xdr:ext cx="469744" cy="259045"/>
    <xdr:sp macro="" textlink="">
      <xdr:nvSpPr>
        <xdr:cNvPr id="619" name="n_2mainValue【学校施設】&#10;一人当たり面積">
          <a:extLst>
            <a:ext uri="{FF2B5EF4-FFF2-40B4-BE49-F238E27FC236}">
              <a16:creationId xmlns:a16="http://schemas.microsoft.com/office/drawing/2014/main" id="{4CEF650E-E8CA-4D7A-888C-F3922972964C}"/>
            </a:ext>
          </a:extLst>
        </xdr:cNvPr>
        <xdr:cNvSpPr txBox="1"/>
      </xdr:nvSpPr>
      <xdr:spPr>
        <a:xfrm>
          <a:off x="18183302" y="1040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36203</xdr:rowOff>
    </xdr:from>
    <xdr:ext cx="469744" cy="259045"/>
    <xdr:sp macro="" textlink="">
      <xdr:nvSpPr>
        <xdr:cNvPr id="620" name="n_3mainValue【学校施設】&#10;一人当たり面積">
          <a:extLst>
            <a:ext uri="{FF2B5EF4-FFF2-40B4-BE49-F238E27FC236}">
              <a16:creationId xmlns:a16="http://schemas.microsoft.com/office/drawing/2014/main" id="{9083154E-CE36-4E1B-B789-93E724065F36}"/>
            </a:ext>
          </a:extLst>
        </xdr:cNvPr>
        <xdr:cNvSpPr txBox="1"/>
      </xdr:nvSpPr>
      <xdr:spPr>
        <a:xfrm>
          <a:off x="17383202" y="10408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36153</xdr:rowOff>
    </xdr:from>
    <xdr:ext cx="469744" cy="259045"/>
    <xdr:sp macro="" textlink="">
      <xdr:nvSpPr>
        <xdr:cNvPr id="621" name="n_4mainValue【学校施設】&#10;一人当たり面積">
          <a:extLst>
            <a:ext uri="{FF2B5EF4-FFF2-40B4-BE49-F238E27FC236}">
              <a16:creationId xmlns:a16="http://schemas.microsoft.com/office/drawing/2014/main" id="{A3B0D8CF-4C96-4C9A-85DC-8D1D13DE1541}"/>
            </a:ext>
          </a:extLst>
        </xdr:cNvPr>
        <xdr:cNvSpPr txBox="1"/>
      </xdr:nvSpPr>
      <xdr:spPr>
        <a:xfrm>
          <a:off x="16592627" y="1040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9E400393-8884-4ED7-B6B6-252BBEF608E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2E741A6E-77E8-48C7-AA82-E7D8D49962A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8BC7163A-C6CC-4B66-AFD2-86739FBA8A4E}"/>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B3D52E38-CAC4-4731-85AF-39ABB88293EB}"/>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B45AE4E-8680-4D33-83E2-F859481B0B3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7ADED6CC-339F-4966-A9BB-1E31DFE9A41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BFC57EE6-12E8-4AB7-A982-1EEA2EABAC9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AF1CCAD1-02BC-4A22-94D7-5C604DD97DCF}"/>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20177283-AD80-404A-91DC-E628D0D1589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260F1D05-CBB6-4AB5-860D-E4B8B86B340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9CF58AF4-965E-4AEE-88FA-2BC08755EF5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33B94267-D05E-455A-AE6D-028EBFF7B69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BC86BFC2-5CDF-47EF-93E7-F3EBD1F2135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2A5588B9-6002-4DA0-914C-E08E81B6B94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A49558BB-B7C7-45EA-ADE1-9BD7A81FCE8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BE6D9206-6410-4D28-83BB-29297A2D9E4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EB6B5BCC-308D-4F21-8DAD-57495113D14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F3BB2B7C-0720-42C8-A301-3BD5CEF55EF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02628FE8-531C-4EC1-839F-918E08335F7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396849D5-26CB-45F4-826F-841F283E2B0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0D80A097-B653-48A3-888C-D324B0512BD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FA8D0E1A-35B7-4773-BFD4-7B8B033CDF7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0C71D413-4102-4DE9-8DDF-48C8807ED07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D6CD5E1D-C51E-4E17-92E4-5E67DFB8910A}"/>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6" name="正方形/長方形 645">
          <a:extLst>
            <a:ext uri="{FF2B5EF4-FFF2-40B4-BE49-F238E27FC236}">
              <a16:creationId xmlns:a16="http://schemas.microsoft.com/office/drawing/2014/main" id="{A513B9EC-C3F9-4458-A8C8-06DBC7FA5A7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7" name="正方形/長方形 646">
          <a:extLst>
            <a:ext uri="{FF2B5EF4-FFF2-40B4-BE49-F238E27FC236}">
              <a16:creationId xmlns:a16="http://schemas.microsoft.com/office/drawing/2014/main" id="{40495565-5A12-4D10-9325-324029E934DC}"/>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8" name="正方形/長方形 647">
          <a:extLst>
            <a:ext uri="{FF2B5EF4-FFF2-40B4-BE49-F238E27FC236}">
              <a16:creationId xmlns:a16="http://schemas.microsoft.com/office/drawing/2014/main" id="{B8627088-C1ED-4E32-B526-B2CD516C54B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9" name="正方形/長方形 648">
          <a:extLst>
            <a:ext uri="{FF2B5EF4-FFF2-40B4-BE49-F238E27FC236}">
              <a16:creationId xmlns:a16="http://schemas.microsoft.com/office/drawing/2014/main" id="{DFC88DD4-7D92-4A43-9C9D-B700D2C7E9B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0" name="正方形/長方形 649">
          <a:extLst>
            <a:ext uri="{FF2B5EF4-FFF2-40B4-BE49-F238E27FC236}">
              <a16:creationId xmlns:a16="http://schemas.microsoft.com/office/drawing/2014/main" id="{72822665-41C7-4EB1-96E2-C646059C9DB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1" name="正方形/長方形 650">
          <a:extLst>
            <a:ext uri="{FF2B5EF4-FFF2-40B4-BE49-F238E27FC236}">
              <a16:creationId xmlns:a16="http://schemas.microsoft.com/office/drawing/2014/main" id="{095A611C-564A-4861-8652-4043FD352814}"/>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2" name="正方形/長方形 651">
          <a:extLst>
            <a:ext uri="{FF2B5EF4-FFF2-40B4-BE49-F238E27FC236}">
              <a16:creationId xmlns:a16="http://schemas.microsoft.com/office/drawing/2014/main" id="{A2B26E3F-FDEF-49A5-A1CA-87ACD8C1951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3" name="正方形/長方形 652">
          <a:extLst>
            <a:ext uri="{FF2B5EF4-FFF2-40B4-BE49-F238E27FC236}">
              <a16:creationId xmlns:a16="http://schemas.microsoft.com/office/drawing/2014/main" id="{7D756F6B-03C5-41EC-B09A-7379CEB7ABD3}"/>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C3EF65A5-E9F8-4B4D-A5C6-1C89247BAFB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AD8A60FD-DD0A-40B5-807C-AE40D35A1DE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2D47310B-37D9-42BF-B2A5-4A494A5E2A0E}"/>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有形固定資産減価償却率については、公営住宅が類似団体平均と比較して特に比率が高くなっている。</a:t>
          </a:r>
          <a:r>
            <a:rPr kumimoji="1" lang="ja-JP" altLang="en-US" sz="1100">
              <a:solidFill>
                <a:schemeClr val="dk1"/>
              </a:solidFill>
              <a:effectLst/>
              <a:latin typeface="+mn-lt"/>
              <a:ea typeface="+mn-ea"/>
              <a:cs typeface="+mn-cs"/>
            </a:rPr>
            <a:t>外壁塗装等の</a:t>
          </a:r>
          <a:r>
            <a:rPr kumimoji="1" lang="ja-JP" altLang="ja-JP" sz="1100">
              <a:solidFill>
                <a:schemeClr val="dk1"/>
              </a:solidFill>
              <a:effectLst/>
              <a:latin typeface="+mn-lt"/>
              <a:ea typeface="+mn-ea"/>
              <a:cs typeface="+mn-cs"/>
            </a:rPr>
            <a:t>必要な維持管理は行っているものの、老朽化の問題に加え需要の低下の状況もあり、今後の在り方を検討する必要がある。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認定こども園・幼稚園・保育所</a:t>
          </a:r>
          <a:r>
            <a:rPr kumimoji="1" lang="ja-JP" altLang="ja-JP" sz="1100">
              <a:solidFill>
                <a:schemeClr val="dk1"/>
              </a:solidFill>
              <a:effectLst/>
              <a:latin typeface="+mn-lt"/>
              <a:ea typeface="+mn-ea"/>
              <a:cs typeface="+mn-cs"/>
            </a:rPr>
            <a:t>は、類似団体平均値からの乖離が年々</a:t>
          </a:r>
          <a:r>
            <a:rPr kumimoji="1" lang="ja-JP" altLang="en-US" sz="1100">
              <a:solidFill>
                <a:schemeClr val="dk1"/>
              </a:solidFill>
              <a:effectLst/>
              <a:latin typeface="+mn-lt"/>
              <a:ea typeface="+mn-ea"/>
              <a:cs typeface="+mn-cs"/>
            </a:rPr>
            <a:t>大きく推移してきているため</a:t>
          </a:r>
          <a:r>
            <a:rPr kumimoji="1" lang="ja-JP" altLang="ja-JP" sz="1100">
              <a:solidFill>
                <a:schemeClr val="dk1"/>
              </a:solidFill>
              <a:effectLst/>
              <a:latin typeface="+mn-lt"/>
              <a:ea typeface="+mn-ea"/>
              <a:cs typeface="+mn-cs"/>
            </a:rPr>
            <a:t>、現状</a:t>
          </a:r>
          <a:r>
            <a:rPr kumimoji="1" lang="ja-JP" altLang="en-US" sz="1100">
              <a:solidFill>
                <a:schemeClr val="dk1"/>
              </a:solidFill>
              <a:effectLst/>
              <a:latin typeface="+mn-lt"/>
              <a:ea typeface="+mn-ea"/>
              <a:cs typeface="+mn-cs"/>
            </a:rPr>
            <a:t>把握に努め、必要に応じて老朽化対策等の適切な維持管理を実施していく</a:t>
          </a:r>
          <a:r>
            <a:rPr kumimoji="1" lang="ja-JP" altLang="ja-JP" sz="1100">
              <a:solidFill>
                <a:schemeClr val="dk1"/>
              </a:solidFill>
              <a:effectLst/>
              <a:latin typeface="+mn-lt"/>
              <a:ea typeface="+mn-ea"/>
              <a:cs typeface="+mn-cs"/>
            </a:rPr>
            <a:t>必要がある。</a:t>
          </a:r>
          <a:endParaRPr lang="ja-JP" altLang="ja-JP" sz="1400">
            <a:effectLst/>
          </a:endParaRPr>
        </a:p>
        <a:p>
          <a:r>
            <a:rPr kumimoji="1" lang="ja-JP" altLang="ja-JP" sz="1100">
              <a:solidFill>
                <a:schemeClr val="dk1"/>
              </a:solidFill>
              <a:effectLst/>
              <a:latin typeface="+mn-lt"/>
              <a:ea typeface="+mn-ea"/>
              <a:cs typeface="+mn-cs"/>
            </a:rPr>
            <a:t>　人口密度が高く、最低限度の施設保有をしていることから、</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人当たり保有量は類似団体平均と比較し低い傾向にある。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2AA907-F478-47CC-A375-A39CAF16E1D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29A742-2E37-4007-A067-73A5C716838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84BD12-F786-463A-8D89-47C1BD4C9BE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FCD9DF2-78FD-4085-9EE7-B6246AC362F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神奈川県開成町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80A739D-9DE5-4B77-A64E-ADC09BBC30A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D1C78D8-BC67-4311-BC77-538FD27CC41C}"/>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76F33E-F96B-4046-9C37-B096033A383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FEFBFCD-C6B5-42C6-9E03-DDEA6A95F92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76D182-5AEA-4300-9461-34BD9867DDD9}"/>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CE2B47-D2EB-4DAE-9CFE-768EBF9DE00A}"/>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18,566
18,375
6.55
8,873,884
8,174,409
559,271
4,658,849
7,133,531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A422E9F-30B0-4D6E-90E9-94B61B53140B}"/>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AEBC12E-F167-4F72-BD1E-154AFD039C1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A97F4F6-3ECC-4166-A3BA-5F87D68AD4D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7.0
40.7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52D6A1-87CC-46FF-8D1D-3EB5340B3C4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CAF455-FECB-4273-9244-3A6AB76DC424}"/>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947DF17-FFD6-4420-A69A-5B957DDEB15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56C62CA-D32B-4A82-8DD1-35B49DA0783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6CF81FC-4DCA-4107-A37C-5826DEE8920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9117EF4-8C0F-4F4F-9792-B5E9066276D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A8CD03-2521-4D5A-98A8-B3245A0C2FC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2758DB9-A3EF-4965-8951-2FEDAD70BE8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8285EA-1973-4AAC-AEB0-E534C06CC8FC}"/>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952DDC3-FB14-450F-8AFA-578CE21CC88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A7DCBEF-DA97-4AE0-87FE-84BBF0D0BCD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3EF758-7BE8-4E21-B63B-DDE208C535C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F3AD0F5-2B3D-433B-B1CB-C0B40143130A}"/>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A783F2B-16B5-479C-8578-0A318C5B5FC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611391-51FB-45A6-9B54-BD184224FEE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82F2E8C-E112-4BA2-BFD3-D17FA7C3F2F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3D7220-DBC1-4E49-A9DC-46A32C47C17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4AC586-3A1D-4911-99EF-8ED16E5294D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6E8B59A-E5DE-48E8-9B88-6F6356A6925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065FC2-0F51-4AF5-95BA-A1DB6CA1D90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6CB3730-3436-4CA2-BF26-1C6786FAF4E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F993D77-6FBF-4CB4-AE8C-8E89AAA1F6E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B3E49AE-3E6C-459A-8278-8807304EAE8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CFA5F3B-EFBB-4D47-989B-BC0A94E474B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123EB0-7ABE-48A3-A52B-59662690CA6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506A6AC-551C-4348-8683-EEEC857CDBF3}"/>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32624EF-8DEC-4328-A345-FDCA32EED50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4EC2D54-58F5-49EB-8070-AAA26639619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EB0C352-ADBC-493C-BDDC-B874313FC684}"/>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3D05F394-AC65-4985-8B62-5C6DE3E87413}"/>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6B08185-9CF7-4C18-8095-BBD3A822453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A0AA72BF-CA32-4EBD-880D-3CBA3ED9136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8F478DF0-ACFE-42FF-B656-15E8B3D7BD2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18E4AE6-54E6-4DC2-A53B-E292EFB2F5AC}"/>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82DEE726-6D31-4E66-88EF-7196BCCBF31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C3BAB47-E423-47F5-9040-9D9383C4941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3C01B34-700C-44BB-9CD0-2FE1359EB81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6026F14-4FC3-452C-B111-BDA650394B6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6226D81-0381-4A4D-9E70-978BDE6F24B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3240DEC-49AB-4EA3-929F-41179780757D}"/>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74D84C7-DC4C-452E-9933-C0C5FFB0E180}"/>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4A9B7FF-8796-4A96-8735-4ED4F4310784}"/>
            </a:ext>
          </a:extLst>
        </xdr:cNvPr>
        <xdr:cNvSpPr/>
      </xdr:nvSpPr>
      <xdr:spPr>
        <a:xfrm>
          <a:off x="6858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6CFDA4F1-ED85-4078-9E00-5F6D739092A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C49A752E-AB23-4343-9C6C-DE9B6897D71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91B2723B-0713-459C-BFA2-DD6DA1310C0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D66CD771-18D6-4817-8E87-E3DA42C85E34}"/>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54598C60-9F9C-4710-B788-C136C6D5979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56F2E37F-9951-4E7B-ABC8-A20656A401C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CE2A1A6B-860D-4AE6-9E0A-756DC175474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30F84FEE-CAD5-48A9-B196-4E8CAF07F3B0}"/>
            </a:ext>
          </a:extLst>
        </xdr:cNvPr>
        <xdr:cNvSpPr/>
      </xdr:nvSpPr>
      <xdr:spPr>
        <a:xfrm>
          <a:off x="59531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92D900FF-AA00-4EF8-A328-5AD09579022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84CA9FC0-4B36-422B-A9FB-65C9B802FB5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5C78B4BF-3D3A-4A22-8DB2-573FFDE94BF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4A31391D-4790-4556-8DC9-6EF22C720A0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B5F17EF9-D8B8-4BFE-A36A-9F5DAF8B12BC}"/>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D06C4A05-FD5D-453D-A169-04CB5BA1C6F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C4EB7021-F632-47DE-B141-969A313B253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4377E276-4513-4ED6-A66B-40BB392C731B}"/>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3" name="正方形/長方形 72">
          <a:extLst>
            <a:ext uri="{FF2B5EF4-FFF2-40B4-BE49-F238E27FC236}">
              <a16:creationId xmlns:a16="http://schemas.microsoft.com/office/drawing/2014/main" id="{97D2B871-5C2C-4FAC-AB0C-FA4EEE21AC94}"/>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4" name="正方形/長方形 73">
          <a:extLst>
            <a:ext uri="{FF2B5EF4-FFF2-40B4-BE49-F238E27FC236}">
              <a16:creationId xmlns:a16="http://schemas.microsoft.com/office/drawing/2014/main" id="{FC72771E-DCE8-4FF4-9E59-C69E7AEC883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5" name="正方形/長方形 74">
          <a:extLst>
            <a:ext uri="{FF2B5EF4-FFF2-40B4-BE49-F238E27FC236}">
              <a16:creationId xmlns:a16="http://schemas.microsoft.com/office/drawing/2014/main" id="{BFD388F5-60AE-4885-A252-9ACC68FF6694}"/>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6" name="正方形/長方形 75">
          <a:extLst>
            <a:ext uri="{FF2B5EF4-FFF2-40B4-BE49-F238E27FC236}">
              <a16:creationId xmlns:a16="http://schemas.microsoft.com/office/drawing/2014/main" id="{E40775FD-0C2A-4B70-A3C3-CD551979ABC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7" name="正方形/長方形 76">
          <a:extLst>
            <a:ext uri="{FF2B5EF4-FFF2-40B4-BE49-F238E27FC236}">
              <a16:creationId xmlns:a16="http://schemas.microsoft.com/office/drawing/2014/main" id="{5A6EFE8A-7524-4493-B2DA-5CE51C28A50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8" name="正方形/長方形 77">
          <a:extLst>
            <a:ext uri="{FF2B5EF4-FFF2-40B4-BE49-F238E27FC236}">
              <a16:creationId xmlns:a16="http://schemas.microsoft.com/office/drawing/2014/main" id="{C1763708-0D3B-4CE2-A722-BCA48B3B5E1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9" name="正方形/長方形 78">
          <a:extLst>
            <a:ext uri="{FF2B5EF4-FFF2-40B4-BE49-F238E27FC236}">
              <a16:creationId xmlns:a16="http://schemas.microsoft.com/office/drawing/2014/main" id="{B6CA666E-A181-4557-8D68-9B5CFCF7FE4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0" name="正方形/長方形 79">
          <a:extLst>
            <a:ext uri="{FF2B5EF4-FFF2-40B4-BE49-F238E27FC236}">
              <a16:creationId xmlns:a16="http://schemas.microsoft.com/office/drawing/2014/main" id="{309562D9-1F06-45FB-9C5C-93B3AA0BF947}"/>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1" name="正方形/長方形 80">
          <a:extLst>
            <a:ext uri="{FF2B5EF4-FFF2-40B4-BE49-F238E27FC236}">
              <a16:creationId xmlns:a16="http://schemas.microsoft.com/office/drawing/2014/main" id="{80EE1DB4-2DC8-43E8-820C-B11542FF4F14}"/>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2" name="正方形/長方形 81">
          <a:extLst>
            <a:ext uri="{FF2B5EF4-FFF2-40B4-BE49-F238E27FC236}">
              <a16:creationId xmlns:a16="http://schemas.microsoft.com/office/drawing/2014/main" id="{64534D49-F40B-46B9-BEB2-AC9D22318CD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3" name="正方形/長方形 82">
          <a:extLst>
            <a:ext uri="{FF2B5EF4-FFF2-40B4-BE49-F238E27FC236}">
              <a16:creationId xmlns:a16="http://schemas.microsoft.com/office/drawing/2014/main" id="{5E7DC298-F729-4479-A304-8545B931C817}"/>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4" name="正方形/長方形 83">
          <a:extLst>
            <a:ext uri="{FF2B5EF4-FFF2-40B4-BE49-F238E27FC236}">
              <a16:creationId xmlns:a16="http://schemas.microsoft.com/office/drawing/2014/main" id="{A4AE580B-8E7A-41DC-BDF1-7780026D5D7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5" name="正方形/長方形 84">
          <a:extLst>
            <a:ext uri="{FF2B5EF4-FFF2-40B4-BE49-F238E27FC236}">
              <a16:creationId xmlns:a16="http://schemas.microsoft.com/office/drawing/2014/main" id="{7B8ECB68-E270-46F2-AE2A-99D075E5BAE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6" name="正方形/長方形 85">
          <a:extLst>
            <a:ext uri="{FF2B5EF4-FFF2-40B4-BE49-F238E27FC236}">
              <a16:creationId xmlns:a16="http://schemas.microsoft.com/office/drawing/2014/main" id="{59AADEC8-FCCE-476A-BE95-88A813BBC15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7" name="正方形/長方形 86">
          <a:extLst>
            <a:ext uri="{FF2B5EF4-FFF2-40B4-BE49-F238E27FC236}">
              <a16:creationId xmlns:a16="http://schemas.microsoft.com/office/drawing/2014/main" id="{0F17B567-FD29-4FFC-8676-9200D529207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 name="正方形/長方形 87">
          <a:extLst>
            <a:ext uri="{FF2B5EF4-FFF2-40B4-BE49-F238E27FC236}">
              <a16:creationId xmlns:a16="http://schemas.microsoft.com/office/drawing/2014/main" id="{2AF53C91-1E44-48D5-8CD0-8AA5F5F8F13E}"/>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9" name="正方形/長方形 88">
          <a:extLst>
            <a:ext uri="{FF2B5EF4-FFF2-40B4-BE49-F238E27FC236}">
              <a16:creationId xmlns:a16="http://schemas.microsoft.com/office/drawing/2014/main" id="{954A2A00-7CBC-47C8-99D3-194791D9334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0" name="正方形/長方形 89">
          <a:extLst>
            <a:ext uri="{FF2B5EF4-FFF2-40B4-BE49-F238E27FC236}">
              <a16:creationId xmlns:a16="http://schemas.microsoft.com/office/drawing/2014/main" id="{90CD1211-ED0E-4974-8966-FBD18ED281F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1" name="正方形/長方形 90">
          <a:extLst>
            <a:ext uri="{FF2B5EF4-FFF2-40B4-BE49-F238E27FC236}">
              <a16:creationId xmlns:a16="http://schemas.microsoft.com/office/drawing/2014/main" id="{148687BE-C96D-483E-B374-AF4F712E0FD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 name="正方形/長方形 91">
          <a:extLst>
            <a:ext uri="{FF2B5EF4-FFF2-40B4-BE49-F238E27FC236}">
              <a16:creationId xmlns:a16="http://schemas.microsoft.com/office/drawing/2014/main" id="{C0EA7398-0315-4948-A757-8C5B5E0F3CF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 name="正方形/長方形 92">
          <a:extLst>
            <a:ext uri="{FF2B5EF4-FFF2-40B4-BE49-F238E27FC236}">
              <a16:creationId xmlns:a16="http://schemas.microsoft.com/office/drawing/2014/main" id="{FFDE5B02-1DF3-4A8F-A818-9C681F184F0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4" name="正方形/長方形 93">
          <a:extLst>
            <a:ext uri="{FF2B5EF4-FFF2-40B4-BE49-F238E27FC236}">
              <a16:creationId xmlns:a16="http://schemas.microsoft.com/office/drawing/2014/main" id="{DBF78F43-EC52-4613-995B-72C72B0DE46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5" name="正方形/長方形 94">
          <a:extLst>
            <a:ext uri="{FF2B5EF4-FFF2-40B4-BE49-F238E27FC236}">
              <a16:creationId xmlns:a16="http://schemas.microsoft.com/office/drawing/2014/main" id="{BFFCD56E-E5ED-488C-A902-AA2AAECB22E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6" name="正方形/長方形 95">
          <a:extLst>
            <a:ext uri="{FF2B5EF4-FFF2-40B4-BE49-F238E27FC236}">
              <a16:creationId xmlns:a16="http://schemas.microsoft.com/office/drawing/2014/main" id="{425E1DE1-5610-4D3A-93CF-D1E46FD1170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7" name="正方形/長方形 96">
          <a:extLst>
            <a:ext uri="{FF2B5EF4-FFF2-40B4-BE49-F238E27FC236}">
              <a16:creationId xmlns:a16="http://schemas.microsoft.com/office/drawing/2014/main" id="{E7569445-6735-4366-931E-94C2F256808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8" name="正方形/長方形 97">
          <a:extLst>
            <a:ext uri="{FF2B5EF4-FFF2-40B4-BE49-F238E27FC236}">
              <a16:creationId xmlns:a16="http://schemas.microsoft.com/office/drawing/2014/main" id="{452A3875-4FEF-4591-9C64-ABCE0B832D1D}"/>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9" name="正方形/長方形 98">
          <a:extLst>
            <a:ext uri="{FF2B5EF4-FFF2-40B4-BE49-F238E27FC236}">
              <a16:creationId xmlns:a16="http://schemas.microsoft.com/office/drawing/2014/main" id="{C0A277B5-C6B3-41FC-A3C2-B454AA367A4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00" name="正方形/長方形 99">
          <a:extLst>
            <a:ext uri="{FF2B5EF4-FFF2-40B4-BE49-F238E27FC236}">
              <a16:creationId xmlns:a16="http://schemas.microsoft.com/office/drawing/2014/main" id="{E58FC51A-6AA1-4924-B94B-EC1ADDCBE10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1" name="正方形/長方形 100">
          <a:extLst>
            <a:ext uri="{FF2B5EF4-FFF2-40B4-BE49-F238E27FC236}">
              <a16:creationId xmlns:a16="http://schemas.microsoft.com/office/drawing/2014/main" id="{8F4192AA-60CD-4A82-B094-69C645E9E75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2" name="正方形/長方形 101">
          <a:extLst>
            <a:ext uri="{FF2B5EF4-FFF2-40B4-BE49-F238E27FC236}">
              <a16:creationId xmlns:a16="http://schemas.microsoft.com/office/drawing/2014/main" id="{5EFDE102-30F1-4A65-8A85-37C407911C2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3" name="正方形/長方形 102">
          <a:extLst>
            <a:ext uri="{FF2B5EF4-FFF2-40B4-BE49-F238E27FC236}">
              <a16:creationId xmlns:a16="http://schemas.microsoft.com/office/drawing/2014/main" id="{AF141B23-44CF-4D64-AD0D-12E44FA79B5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4" name="正方形/長方形 103">
          <a:extLst>
            <a:ext uri="{FF2B5EF4-FFF2-40B4-BE49-F238E27FC236}">
              <a16:creationId xmlns:a16="http://schemas.microsoft.com/office/drawing/2014/main" id="{3D86C99E-5213-416C-934D-B7FB35DD47D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05" name="テキスト ボックス 104">
          <a:extLst>
            <a:ext uri="{FF2B5EF4-FFF2-40B4-BE49-F238E27FC236}">
              <a16:creationId xmlns:a16="http://schemas.microsoft.com/office/drawing/2014/main" id="{7151DF89-0BAB-4930-9FEB-95185EAC17A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06" name="直線コネクタ 105">
          <a:extLst>
            <a:ext uri="{FF2B5EF4-FFF2-40B4-BE49-F238E27FC236}">
              <a16:creationId xmlns:a16="http://schemas.microsoft.com/office/drawing/2014/main" id="{4F0C02F4-87F5-4DD2-AF00-C3738E1058DD}"/>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07" name="テキスト ボックス 106">
          <a:extLst>
            <a:ext uri="{FF2B5EF4-FFF2-40B4-BE49-F238E27FC236}">
              <a16:creationId xmlns:a16="http://schemas.microsoft.com/office/drawing/2014/main" id="{361253B9-F1BC-4CE4-9D0A-F64639D19F3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108" name="直線コネクタ 107">
          <a:extLst>
            <a:ext uri="{FF2B5EF4-FFF2-40B4-BE49-F238E27FC236}">
              <a16:creationId xmlns:a16="http://schemas.microsoft.com/office/drawing/2014/main" id="{24DE1BFF-F7F0-4929-9990-AFD5DF5AE69C}"/>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109" name="テキスト ボックス 108">
          <a:extLst>
            <a:ext uri="{FF2B5EF4-FFF2-40B4-BE49-F238E27FC236}">
              <a16:creationId xmlns:a16="http://schemas.microsoft.com/office/drawing/2014/main" id="{EF17D08A-56C0-4383-AEB1-09DA6D90E61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110" name="直線コネクタ 109">
          <a:extLst>
            <a:ext uri="{FF2B5EF4-FFF2-40B4-BE49-F238E27FC236}">
              <a16:creationId xmlns:a16="http://schemas.microsoft.com/office/drawing/2014/main" id="{71328F0C-F28E-4309-BC9F-FD52C10AD56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111" name="テキスト ボックス 110">
          <a:extLst>
            <a:ext uri="{FF2B5EF4-FFF2-40B4-BE49-F238E27FC236}">
              <a16:creationId xmlns:a16="http://schemas.microsoft.com/office/drawing/2014/main" id="{829915A5-CBD1-4A2A-BF9E-2D7431E2CCCD}"/>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112" name="直線コネクタ 111">
          <a:extLst>
            <a:ext uri="{FF2B5EF4-FFF2-40B4-BE49-F238E27FC236}">
              <a16:creationId xmlns:a16="http://schemas.microsoft.com/office/drawing/2014/main" id="{52E2C00D-DF3F-4056-8617-738F5DACBA17}"/>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113" name="テキスト ボックス 112">
          <a:extLst>
            <a:ext uri="{FF2B5EF4-FFF2-40B4-BE49-F238E27FC236}">
              <a16:creationId xmlns:a16="http://schemas.microsoft.com/office/drawing/2014/main" id="{54C04DC5-C5E8-4224-91DA-5EA3502C531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114" name="直線コネクタ 113">
          <a:extLst>
            <a:ext uri="{FF2B5EF4-FFF2-40B4-BE49-F238E27FC236}">
              <a16:creationId xmlns:a16="http://schemas.microsoft.com/office/drawing/2014/main" id="{59B7002B-323F-4DC5-9517-0A4A4BDB712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115" name="テキスト ボックス 114">
          <a:extLst>
            <a:ext uri="{FF2B5EF4-FFF2-40B4-BE49-F238E27FC236}">
              <a16:creationId xmlns:a16="http://schemas.microsoft.com/office/drawing/2014/main" id="{2AF9BF9A-99C6-4659-AC7B-AD819B5D8EE1}"/>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116" name="直線コネクタ 115">
          <a:extLst>
            <a:ext uri="{FF2B5EF4-FFF2-40B4-BE49-F238E27FC236}">
              <a16:creationId xmlns:a16="http://schemas.microsoft.com/office/drawing/2014/main" id="{F81D4661-7908-4127-9DD3-0A10A85AA896}"/>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117" name="テキスト ボックス 116">
          <a:extLst>
            <a:ext uri="{FF2B5EF4-FFF2-40B4-BE49-F238E27FC236}">
              <a16:creationId xmlns:a16="http://schemas.microsoft.com/office/drawing/2014/main" id="{3C2C49CC-3899-4AB6-922B-B0E7BCCCD283}"/>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18" name="直線コネクタ 117">
          <a:extLst>
            <a:ext uri="{FF2B5EF4-FFF2-40B4-BE49-F238E27FC236}">
              <a16:creationId xmlns:a16="http://schemas.microsoft.com/office/drawing/2014/main" id="{93A5E7E7-1475-45C4-BA5B-AE6DCE628FA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119" name="テキスト ボックス 118">
          <a:extLst>
            <a:ext uri="{FF2B5EF4-FFF2-40B4-BE49-F238E27FC236}">
              <a16:creationId xmlns:a16="http://schemas.microsoft.com/office/drawing/2014/main" id="{BCBEB16C-791B-4762-A685-DEEC3E7862C0}"/>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120" name="【一般廃棄物処理施設】&#10;有形固定資産減価償却率グラフ枠">
          <a:extLst>
            <a:ext uri="{FF2B5EF4-FFF2-40B4-BE49-F238E27FC236}">
              <a16:creationId xmlns:a16="http://schemas.microsoft.com/office/drawing/2014/main" id="{50B8D918-8B98-41F2-BD87-4CC127F518BB}"/>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121" name="直線コネクタ 120">
          <a:extLst>
            <a:ext uri="{FF2B5EF4-FFF2-40B4-BE49-F238E27FC236}">
              <a16:creationId xmlns:a16="http://schemas.microsoft.com/office/drawing/2014/main" id="{6AE0F63A-55F5-4257-B849-36B246F41073}"/>
            </a:ext>
          </a:extLst>
        </xdr:cNvPr>
        <xdr:cNvCxnSpPr/>
      </xdr:nvCxnSpPr>
      <xdr:spPr>
        <a:xfrm flipV="1">
          <a:off x="14696439" y="5380990"/>
          <a:ext cx="0" cy="146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122" name="【一般廃棄物処理施設】&#10;有形固定資産減価償却率最小値テキスト">
          <a:extLst>
            <a:ext uri="{FF2B5EF4-FFF2-40B4-BE49-F238E27FC236}">
              <a16:creationId xmlns:a16="http://schemas.microsoft.com/office/drawing/2014/main" id="{8187C224-2BCF-4457-AAAE-F3A2DC932949}"/>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23" name="直線コネクタ 122">
          <a:extLst>
            <a:ext uri="{FF2B5EF4-FFF2-40B4-BE49-F238E27FC236}">
              <a16:creationId xmlns:a16="http://schemas.microsoft.com/office/drawing/2014/main" id="{16722EA5-7117-4651-9C21-0FA0BC1E123B}"/>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124" name="【一般廃棄物処理施設】&#10;有形固定資産減価償却率最大値テキスト">
          <a:extLst>
            <a:ext uri="{FF2B5EF4-FFF2-40B4-BE49-F238E27FC236}">
              <a16:creationId xmlns:a16="http://schemas.microsoft.com/office/drawing/2014/main" id="{F66F7D93-64EF-4BB5-9449-6C7847C8AAAA}"/>
            </a:ext>
          </a:extLst>
        </xdr:cNvPr>
        <xdr:cNvSpPr txBox="1"/>
      </xdr:nvSpPr>
      <xdr:spPr>
        <a:xfrm>
          <a:off x="14735175" y="516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125" name="直線コネクタ 124">
          <a:extLst>
            <a:ext uri="{FF2B5EF4-FFF2-40B4-BE49-F238E27FC236}">
              <a16:creationId xmlns:a16="http://schemas.microsoft.com/office/drawing/2014/main" id="{D2FDACE7-56F8-41E7-B23E-A4A6477014F2}"/>
            </a:ext>
          </a:extLst>
        </xdr:cNvPr>
        <xdr:cNvCxnSpPr/>
      </xdr:nvCxnSpPr>
      <xdr:spPr>
        <a:xfrm>
          <a:off x="14611350" y="53809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126" name="【一般廃棄物処理施設】&#10;有形固定資産減価償却率平均値テキスト">
          <a:extLst>
            <a:ext uri="{FF2B5EF4-FFF2-40B4-BE49-F238E27FC236}">
              <a16:creationId xmlns:a16="http://schemas.microsoft.com/office/drawing/2014/main" id="{388F4910-ACB5-4449-B857-B5415950B209}"/>
            </a:ext>
          </a:extLst>
        </xdr:cNvPr>
        <xdr:cNvSpPr txBox="1"/>
      </xdr:nvSpPr>
      <xdr:spPr>
        <a:xfrm>
          <a:off x="14735175"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127" name="フローチャート: 判断 126">
          <a:extLst>
            <a:ext uri="{FF2B5EF4-FFF2-40B4-BE49-F238E27FC236}">
              <a16:creationId xmlns:a16="http://schemas.microsoft.com/office/drawing/2014/main" id="{89AD6EC2-9A31-4118-BEDD-9ECE3C18D245}"/>
            </a:ext>
          </a:extLst>
        </xdr:cNvPr>
        <xdr:cNvSpPr/>
      </xdr:nvSpPr>
      <xdr:spPr>
        <a:xfrm>
          <a:off x="14649450" y="624649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128" name="フローチャート: 判断 127">
          <a:extLst>
            <a:ext uri="{FF2B5EF4-FFF2-40B4-BE49-F238E27FC236}">
              <a16:creationId xmlns:a16="http://schemas.microsoft.com/office/drawing/2014/main" id="{C5A40742-F885-4E92-9BC9-2F97DA7EFCF0}"/>
            </a:ext>
          </a:extLst>
        </xdr:cNvPr>
        <xdr:cNvSpPr/>
      </xdr:nvSpPr>
      <xdr:spPr>
        <a:xfrm>
          <a:off x="138874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129" name="フローチャート: 判断 128">
          <a:extLst>
            <a:ext uri="{FF2B5EF4-FFF2-40B4-BE49-F238E27FC236}">
              <a16:creationId xmlns:a16="http://schemas.microsoft.com/office/drawing/2014/main" id="{721122A1-2F10-4CE4-97F8-AD41BDB87A97}"/>
            </a:ext>
          </a:extLst>
        </xdr:cNvPr>
        <xdr:cNvSpPr/>
      </xdr:nvSpPr>
      <xdr:spPr>
        <a:xfrm>
          <a:off x="13096875" y="6193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130" name="フローチャート: 判断 129">
          <a:extLst>
            <a:ext uri="{FF2B5EF4-FFF2-40B4-BE49-F238E27FC236}">
              <a16:creationId xmlns:a16="http://schemas.microsoft.com/office/drawing/2014/main" id="{A4A364D8-31AE-4D18-BBE6-F50B4514D99C}"/>
            </a:ext>
          </a:extLst>
        </xdr:cNvPr>
        <xdr:cNvSpPr/>
      </xdr:nvSpPr>
      <xdr:spPr>
        <a:xfrm>
          <a:off x="12296775" y="61652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131" name="フローチャート: 判断 130">
          <a:extLst>
            <a:ext uri="{FF2B5EF4-FFF2-40B4-BE49-F238E27FC236}">
              <a16:creationId xmlns:a16="http://schemas.microsoft.com/office/drawing/2014/main" id="{2E3C444F-91CA-41C5-B905-072F0AED293A}"/>
            </a:ext>
          </a:extLst>
        </xdr:cNvPr>
        <xdr:cNvSpPr/>
      </xdr:nvSpPr>
      <xdr:spPr>
        <a:xfrm>
          <a:off x="11487150" y="61607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172B9503-1A12-4E71-8C78-E4C6823E9D17}"/>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9682814E-1B39-4C15-B104-E8287544F91F}"/>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E495031D-93D8-46D7-9B3D-3C0762FDB7C5}"/>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C5F54A1B-A569-4976-BD0E-CF601EEAE2A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1A7B5584-0C9D-4BAD-918B-F556EE8305B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63500</xdr:rowOff>
    </xdr:from>
    <xdr:to>
      <xdr:col>85</xdr:col>
      <xdr:colOff>177800</xdr:colOff>
      <xdr:row>40</xdr:row>
      <xdr:rowOff>165100</xdr:rowOff>
    </xdr:to>
    <xdr:sp macro="" textlink="">
      <xdr:nvSpPr>
        <xdr:cNvPr id="137" name="楕円 136">
          <a:extLst>
            <a:ext uri="{FF2B5EF4-FFF2-40B4-BE49-F238E27FC236}">
              <a16:creationId xmlns:a16="http://schemas.microsoft.com/office/drawing/2014/main" id="{E8FA2612-B0C0-41C3-AD5C-FD9E46326CD8}"/>
            </a:ext>
          </a:extLst>
        </xdr:cNvPr>
        <xdr:cNvSpPr/>
      </xdr:nvSpPr>
      <xdr:spPr>
        <a:xfrm>
          <a:off x="14649450" y="6553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41927</xdr:rowOff>
    </xdr:from>
    <xdr:ext cx="405111" cy="259045"/>
    <xdr:sp macro="" textlink="">
      <xdr:nvSpPr>
        <xdr:cNvPr id="138" name="【一般廃棄物処理施設】&#10;有形固定資産減価償却率該当値テキスト">
          <a:extLst>
            <a:ext uri="{FF2B5EF4-FFF2-40B4-BE49-F238E27FC236}">
              <a16:creationId xmlns:a16="http://schemas.microsoft.com/office/drawing/2014/main" id="{6795DA85-4B20-4600-9591-4D783269D127}"/>
            </a:ext>
          </a:extLst>
        </xdr:cNvPr>
        <xdr:cNvSpPr txBox="1"/>
      </xdr:nvSpPr>
      <xdr:spPr>
        <a:xfrm>
          <a:off x="14735175" y="6531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33020</xdr:rowOff>
    </xdr:from>
    <xdr:to>
      <xdr:col>81</xdr:col>
      <xdr:colOff>101600</xdr:colOff>
      <xdr:row>40</xdr:row>
      <xdr:rowOff>134620</xdr:rowOff>
    </xdr:to>
    <xdr:sp macro="" textlink="">
      <xdr:nvSpPr>
        <xdr:cNvPr id="139" name="楕円 138">
          <a:extLst>
            <a:ext uri="{FF2B5EF4-FFF2-40B4-BE49-F238E27FC236}">
              <a16:creationId xmlns:a16="http://schemas.microsoft.com/office/drawing/2014/main" id="{3FE1DAAB-9DFE-415C-B78F-5AE4B57204B9}"/>
            </a:ext>
          </a:extLst>
        </xdr:cNvPr>
        <xdr:cNvSpPr/>
      </xdr:nvSpPr>
      <xdr:spPr>
        <a:xfrm>
          <a:off x="13887450" y="6516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83820</xdr:rowOff>
    </xdr:from>
    <xdr:to>
      <xdr:col>85</xdr:col>
      <xdr:colOff>127000</xdr:colOff>
      <xdr:row>40</xdr:row>
      <xdr:rowOff>114300</xdr:rowOff>
    </xdr:to>
    <xdr:cxnSp macro="">
      <xdr:nvCxnSpPr>
        <xdr:cNvPr id="140" name="直線コネクタ 139">
          <a:extLst>
            <a:ext uri="{FF2B5EF4-FFF2-40B4-BE49-F238E27FC236}">
              <a16:creationId xmlns:a16="http://schemas.microsoft.com/office/drawing/2014/main" id="{20723EDB-90EC-4715-BCAE-81D5E8F2D25B}"/>
            </a:ext>
          </a:extLst>
        </xdr:cNvPr>
        <xdr:cNvCxnSpPr/>
      </xdr:nvCxnSpPr>
      <xdr:spPr>
        <a:xfrm>
          <a:off x="13935075" y="6573520"/>
          <a:ext cx="7620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2540</xdr:rowOff>
    </xdr:from>
    <xdr:to>
      <xdr:col>76</xdr:col>
      <xdr:colOff>165100</xdr:colOff>
      <xdr:row>40</xdr:row>
      <xdr:rowOff>104140</xdr:rowOff>
    </xdr:to>
    <xdr:sp macro="" textlink="">
      <xdr:nvSpPr>
        <xdr:cNvPr id="141" name="楕円 140">
          <a:extLst>
            <a:ext uri="{FF2B5EF4-FFF2-40B4-BE49-F238E27FC236}">
              <a16:creationId xmlns:a16="http://schemas.microsoft.com/office/drawing/2014/main" id="{61DC0C24-B4BB-401E-8CB2-D73B229DBCBC}"/>
            </a:ext>
          </a:extLst>
        </xdr:cNvPr>
        <xdr:cNvSpPr/>
      </xdr:nvSpPr>
      <xdr:spPr>
        <a:xfrm>
          <a:off x="13096875" y="64890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53340</xdr:rowOff>
    </xdr:from>
    <xdr:to>
      <xdr:col>81</xdr:col>
      <xdr:colOff>50800</xdr:colOff>
      <xdr:row>40</xdr:row>
      <xdr:rowOff>83820</xdr:rowOff>
    </xdr:to>
    <xdr:cxnSp macro="">
      <xdr:nvCxnSpPr>
        <xdr:cNvPr id="142" name="直線コネクタ 141">
          <a:extLst>
            <a:ext uri="{FF2B5EF4-FFF2-40B4-BE49-F238E27FC236}">
              <a16:creationId xmlns:a16="http://schemas.microsoft.com/office/drawing/2014/main" id="{DB52F243-AC33-4FA6-9CC5-702F37C5890F}"/>
            </a:ext>
          </a:extLst>
        </xdr:cNvPr>
        <xdr:cNvCxnSpPr/>
      </xdr:nvCxnSpPr>
      <xdr:spPr>
        <a:xfrm>
          <a:off x="13144500" y="6536690"/>
          <a:ext cx="790575"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141605</xdr:rowOff>
    </xdr:from>
    <xdr:to>
      <xdr:col>72</xdr:col>
      <xdr:colOff>38100</xdr:colOff>
      <xdr:row>40</xdr:row>
      <xdr:rowOff>71755</xdr:rowOff>
    </xdr:to>
    <xdr:sp macro="" textlink="">
      <xdr:nvSpPr>
        <xdr:cNvPr id="143" name="楕円 142">
          <a:extLst>
            <a:ext uri="{FF2B5EF4-FFF2-40B4-BE49-F238E27FC236}">
              <a16:creationId xmlns:a16="http://schemas.microsoft.com/office/drawing/2014/main" id="{B90243DE-E286-40F8-BFD3-2540ECFCF256}"/>
            </a:ext>
          </a:extLst>
        </xdr:cNvPr>
        <xdr:cNvSpPr/>
      </xdr:nvSpPr>
      <xdr:spPr>
        <a:xfrm>
          <a:off x="12296775" y="64693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20955</xdr:rowOff>
    </xdr:from>
    <xdr:to>
      <xdr:col>76</xdr:col>
      <xdr:colOff>114300</xdr:colOff>
      <xdr:row>40</xdr:row>
      <xdr:rowOff>53340</xdr:rowOff>
    </xdr:to>
    <xdr:cxnSp macro="">
      <xdr:nvCxnSpPr>
        <xdr:cNvPr id="144" name="直線コネクタ 143">
          <a:extLst>
            <a:ext uri="{FF2B5EF4-FFF2-40B4-BE49-F238E27FC236}">
              <a16:creationId xmlns:a16="http://schemas.microsoft.com/office/drawing/2014/main" id="{D661329B-2CF9-4FD8-B78B-944D03F18D19}"/>
            </a:ext>
          </a:extLst>
        </xdr:cNvPr>
        <xdr:cNvCxnSpPr/>
      </xdr:nvCxnSpPr>
      <xdr:spPr>
        <a:xfrm>
          <a:off x="12344400" y="6507480"/>
          <a:ext cx="8001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145" name="楕円 144">
          <a:extLst>
            <a:ext uri="{FF2B5EF4-FFF2-40B4-BE49-F238E27FC236}">
              <a16:creationId xmlns:a16="http://schemas.microsoft.com/office/drawing/2014/main" id="{507DB950-3BCE-4B80-BD70-6D44623FD78B}"/>
            </a:ext>
          </a:extLst>
        </xdr:cNvPr>
        <xdr:cNvSpPr/>
      </xdr:nvSpPr>
      <xdr:spPr>
        <a:xfrm>
          <a:off x="11487150" y="6430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20955</xdr:rowOff>
    </xdr:to>
    <xdr:cxnSp macro="">
      <xdr:nvCxnSpPr>
        <xdr:cNvPr id="146" name="直線コネクタ 145">
          <a:extLst>
            <a:ext uri="{FF2B5EF4-FFF2-40B4-BE49-F238E27FC236}">
              <a16:creationId xmlns:a16="http://schemas.microsoft.com/office/drawing/2014/main" id="{8B79295C-FCB6-4CD2-8E74-07A4FAEBDA1C}"/>
            </a:ext>
          </a:extLst>
        </xdr:cNvPr>
        <xdr:cNvCxnSpPr/>
      </xdr:nvCxnSpPr>
      <xdr:spPr>
        <a:xfrm>
          <a:off x="11534775" y="6487795"/>
          <a:ext cx="809625"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147" name="n_1aveValue【一般廃棄物処理施設】&#10;有形固定資産減価償却率">
          <a:extLst>
            <a:ext uri="{FF2B5EF4-FFF2-40B4-BE49-F238E27FC236}">
              <a16:creationId xmlns:a16="http://schemas.microsoft.com/office/drawing/2014/main" id="{30D49440-CDFA-4732-B626-15A7BBDBF596}"/>
            </a:ext>
          </a:extLst>
        </xdr:cNvPr>
        <xdr:cNvSpPr txBox="1"/>
      </xdr:nvSpPr>
      <xdr:spPr>
        <a:xfrm>
          <a:off x="1374521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148" name="n_2aveValue【一般廃棄物処理施設】&#10;有形固定資産減価償却率">
          <a:extLst>
            <a:ext uri="{FF2B5EF4-FFF2-40B4-BE49-F238E27FC236}">
              <a16:creationId xmlns:a16="http://schemas.microsoft.com/office/drawing/2014/main" id="{4330EE1A-FC8E-457D-911B-5F30492962D4}"/>
            </a:ext>
          </a:extLst>
        </xdr:cNvPr>
        <xdr:cNvSpPr txBox="1"/>
      </xdr:nvSpPr>
      <xdr:spPr>
        <a:xfrm>
          <a:off x="12964169" y="5981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149" name="n_3aveValue【一般廃棄物処理施設】&#10;有形固定資産減価償却率">
          <a:extLst>
            <a:ext uri="{FF2B5EF4-FFF2-40B4-BE49-F238E27FC236}">
              <a16:creationId xmlns:a16="http://schemas.microsoft.com/office/drawing/2014/main" id="{40F3FAD3-B54E-412A-8F50-288D9E86F22D}"/>
            </a:ext>
          </a:extLst>
        </xdr:cNvPr>
        <xdr:cNvSpPr txBox="1"/>
      </xdr:nvSpPr>
      <xdr:spPr>
        <a:xfrm>
          <a:off x="121640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150" name="n_4aveValue【一般廃棄物処理施設】&#10;有形固定資産減価償却率">
          <a:extLst>
            <a:ext uri="{FF2B5EF4-FFF2-40B4-BE49-F238E27FC236}">
              <a16:creationId xmlns:a16="http://schemas.microsoft.com/office/drawing/2014/main" id="{7FADB617-40FC-4DCE-B7FB-B4243E10B48A}"/>
            </a:ext>
          </a:extLst>
        </xdr:cNvPr>
        <xdr:cNvSpPr txBox="1"/>
      </xdr:nvSpPr>
      <xdr:spPr>
        <a:xfrm>
          <a:off x="11354444" y="5945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125747</xdr:rowOff>
    </xdr:from>
    <xdr:ext cx="405111" cy="259045"/>
    <xdr:sp macro="" textlink="">
      <xdr:nvSpPr>
        <xdr:cNvPr id="151" name="n_1mainValue【一般廃棄物処理施設】&#10;有形固定資産減価償却率">
          <a:extLst>
            <a:ext uri="{FF2B5EF4-FFF2-40B4-BE49-F238E27FC236}">
              <a16:creationId xmlns:a16="http://schemas.microsoft.com/office/drawing/2014/main" id="{AE79CD8A-066B-4F42-A73B-1ACA224A896F}"/>
            </a:ext>
          </a:extLst>
        </xdr:cNvPr>
        <xdr:cNvSpPr txBox="1"/>
      </xdr:nvSpPr>
      <xdr:spPr>
        <a:xfrm>
          <a:off x="13745219" y="660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95267</xdr:rowOff>
    </xdr:from>
    <xdr:ext cx="405111" cy="259045"/>
    <xdr:sp macro="" textlink="">
      <xdr:nvSpPr>
        <xdr:cNvPr id="152" name="n_2mainValue【一般廃棄物処理施設】&#10;有形固定資産減価償却率">
          <a:extLst>
            <a:ext uri="{FF2B5EF4-FFF2-40B4-BE49-F238E27FC236}">
              <a16:creationId xmlns:a16="http://schemas.microsoft.com/office/drawing/2014/main" id="{1E1B7FC3-F5C6-46E7-BD8B-718A6819378C}"/>
            </a:ext>
          </a:extLst>
        </xdr:cNvPr>
        <xdr:cNvSpPr txBox="1"/>
      </xdr:nvSpPr>
      <xdr:spPr>
        <a:xfrm>
          <a:off x="12964169"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62882</xdr:rowOff>
    </xdr:from>
    <xdr:ext cx="405111" cy="259045"/>
    <xdr:sp macro="" textlink="">
      <xdr:nvSpPr>
        <xdr:cNvPr id="153" name="n_3mainValue【一般廃棄物処理施設】&#10;有形固定資産減価償却率">
          <a:extLst>
            <a:ext uri="{FF2B5EF4-FFF2-40B4-BE49-F238E27FC236}">
              <a16:creationId xmlns:a16="http://schemas.microsoft.com/office/drawing/2014/main" id="{0C01BD79-8579-462D-A5B9-A09E815A739C}"/>
            </a:ext>
          </a:extLst>
        </xdr:cNvPr>
        <xdr:cNvSpPr txBox="1"/>
      </xdr:nvSpPr>
      <xdr:spPr>
        <a:xfrm>
          <a:off x="12164069" y="6552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154" name="n_4mainValue【一般廃棄物処理施設】&#10;有形固定資産減価償却率">
          <a:extLst>
            <a:ext uri="{FF2B5EF4-FFF2-40B4-BE49-F238E27FC236}">
              <a16:creationId xmlns:a16="http://schemas.microsoft.com/office/drawing/2014/main" id="{7F0E0089-48EF-45A4-A074-8B0F222DEC5A}"/>
            </a:ext>
          </a:extLst>
        </xdr:cNvPr>
        <xdr:cNvSpPr txBox="1"/>
      </xdr:nvSpPr>
      <xdr:spPr>
        <a:xfrm>
          <a:off x="11354444" y="651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55" name="正方形/長方形 154">
          <a:extLst>
            <a:ext uri="{FF2B5EF4-FFF2-40B4-BE49-F238E27FC236}">
              <a16:creationId xmlns:a16="http://schemas.microsoft.com/office/drawing/2014/main" id="{DC26D10C-6F2B-4C61-BA40-4B865606B835}"/>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56" name="正方形/長方形 155">
          <a:extLst>
            <a:ext uri="{FF2B5EF4-FFF2-40B4-BE49-F238E27FC236}">
              <a16:creationId xmlns:a16="http://schemas.microsoft.com/office/drawing/2014/main" id="{3E972473-2572-4E2F-86B2-99136C4BC48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57" name="正方形/長方形 156">
          <a:extLst>
            <a:ext uri="{FF2B5EF4-FFF2-40B4-BE49-F238E27FC236}">
              <a16:creationId xmlns:a16="http://schemas.microsoft.com/office/drawing/2014/main" id="{D054F9D3-FFD2-45D6-B2F6-BA92D63E154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58" name="正方形/長方形 157">
          <a:extLst>
            <a:ext uri="{FF2B5EF4-FFF2-40B4-BE49-F238E27FC236}">
              <a16:creationId xmlns:a16="http://schemas.microsoft.com/office/drawing/2014/main" id="{12309A97-FF03-4F03-BD96-3DF9163A2DB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59" name="正方形/長方形 158">
          <a:extLst>
            <a:ext uri="{FF2B5EF4-FFF2-40B4-BE49-F238E27FC236}">
              <a16:creationId xmlns:a16="http://schemas.microsoft.com/office/drawing/2014/main" id="{6ECAA890-A6F0-42B6-888F-7F1B587EAE8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60" name="正方形/長方形 159">
          <a:extLst>
            <a:ext uri="{FF2B5EF4-FFF2-40B4-BE49-F238E27FC236}">
              <a16:creationId xmlns:a16="http://schemas.microsoft.com/office/drawing/2014/main" id="{3E523F4E-0E2F-4895-A4AE-EB6E7FFD90B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61" name="正方形/長方形 160">
          <a:extLst>
            <a:ext uri="{FF2B5EF4-FFF2-40B4-BE49-F238E27FC236}">
              <a16:creationId xmlns:a16="http://schemas.microsoft.com/office/drawing/2014/main" id="{B62E2940-35C1-4879-B16F-57CB57FE1E0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62" name="正方形/長方形 161">
          <a:extLst>
            <a:ext uri="{FF2B5EF4-FFF2-40B4-BE49-F238E27FC236}">
              <a16:creationId xmlns:a16="http://schemas.microsoft.com/office/drawing/2014/main" id="{9FF95BD3-85CD-45D2-98F5-A032D838DB8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63" name="テキスト ボックス 162">
          <a:extLst>
            <a:ext uri="{FF2B5EF4-FFF2-40B4-BE49-F238E27FC236}">
              <a16:creationId xmlns:a16="http://schemas.microsoft.com/office/drawing/2014/main" id="{3843D9F0-723E-4F8A-B53E-789D7D77E91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64" name="直線コネクタ 163">
          <a:extLst>
            <a:ext uri="{FF2B5EF4-FFF2-40B4-BE49-F238E27FC236}">
              <a16:creationId xmlns:a16="http://schemas.microsoft.com/office/drawing/2014/main" id="{26EA75BF-BEDD-4E75-A7DE-33593E450AB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65" name="直線コネクタ 164">
          <a:extLst>
            <a:ext uri="{FF2B5EF4-FFF2-40B4-BE49-F238E27FC236}">
              <a16:creationId xmlns:a16="http://schemas.microsoft.com/office/drawing/2014/main" id="{3A8628AE-E2F4-4EE4-BBE1-EAC07A283B95}"/>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66" name="テキスト ボックス 165">
          <a:extLst>
            <a:ext uri="{FF2B5EF4-FFF2-40B4-BE49-F238E27FC236}">
              <a16:creationId xmlns:a16="http://schemas.microsoft.com/office/drawing/2014/main" id="{57A378AF-2ED4-4CE7-BA7C-4236D48FEB33}"/>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67" name="直線コネクタ 166">
          <a:extLst>
            <a:ext uri="{FF2B5EF4-FFF2-40B4-BE49-F238E27FC236}">
              <a16:creationId xmlns:a16="http://schemas.microsoft.com/office/drawing/2014/main" id="{89194B41-C373-4374-B21E-2B25EDC9AF14}"/>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168" name="テキスト ボックス 167">
          <a:extLst>
            <a:ext uri="{FF2B5EF4-FFF2-40B4-BE49-F238E27FC236}">
              <a16:creationId xmlns:a16="http://schemas.microsoft.com/office/drawing/2014/main" id="{7C280532-6266-4063-82B2-BA83452EFB63}"/>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69" name="直線コネクタ 168">
          <a:extLst>
            <a:ext uri="{FF2B5EF4-FFF2-40B4-BE49-F238E27FC236}">
              <a16:creationId xmlns:a16="http://schemas.microsoft.com/office/drawing/2014/main" id="{8B46FBC1-FC93-453C-8FDC-FCD2FFEF63AE}"/>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170" name="テキスト ボックス 169">
          <a:extLst>
            <a:ext uri="{FF2B5EF4-FFF2-40B4-BE49-F238E27FC236}">
              <a16:creationId xmlns:a16="http://schemas.microsoft.com/office/drawing/2014/main" id="{2EE60A90-7713-45A0-A53B-EAED86282438}"/>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71" name="直線コネクタ 170">
          <a:extLst>
            <a:ext uri="{FF2B5EF4-FFF2-40B4-BE49-F238E27FC236}">
              <a16:creationId xmlns:a16="http://schemas.microsoft.com/office/drawing/2014/main" id="{D4C16A6D-4386-4C3B-8850-75E1C2CA329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172" name="テキスト ボックス 171">
          <a:extLst>
            <a:ext uri="{FF2B5EF4-FFF2-40B4-BE49-F238E27FC236}">
              <a16:creationId xmlns:a16="http://schemas.microsoft.com/office/drawing/2014/main" id="{C0E3AB45-BB43-4BFC-9F53-0CD35973A1EF}"/>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73" name="直線コネクタ 172">
          <a:extLst>
            <a:ext uri="{FF2B5EF4-FFF2-40B4-BE49-F238E27FC236}">
              <a16:creationId xmlns:a16="http://schemas.microsoft.com/office/drawing/2014/main" id="{43216276-1516-423F-B1DB-3FC2B0A2683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174" name="テキスト ボックス 173">
          <a:extLst>
            <a:ext uri="{FF2B5EF4-FFF2-40B4-BE49-F238E27FC236}">
              <a16:creationId xmlns:a16="http://schemas.microsoft.com/office/drawing/2014/main" id="{4F6CD890-72DA-493A-85A7-9C65C02B2665}"/>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75" name="【一般廃棄物処理施設】&#10;一人当たり有形固定資産（償却資産）額グラフ枠">
          <a:extLst>
            <a:ext uri="{FF2B5EF4-FFF2-40B4-BE49-F238E27FC236}">
              <a16:creationId xmlns:a16="http://schemas.microsoft.com/office/drawing/2014/main" id="{4E85F6B7-1354-4350-BA51-8E7D843C15F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176" name="直線コネクタ 175">
          <a:extLst>
            <a:ext uri="{FF2B5EF4-FFF2-40B4-BE49-F238E27FC236}">
              <a16:creationId xmlns:a16="http://schemas.microsoft.com/office/drawing/2014/main" id="{E9CF5C1B-F954-40E0-8AEE-6442006059FB}"/>
            </a:ext>
          </a:extLst>
        </xdr:cNvPr>
        <xdr:cNvCxnSpPr/>
      </xdr:nvCxnSpPr>
      <xdr:spPr>
        <a:xfrm flipV="1">
          <a:off x="19954239" y="5667523"/>
          <a:ext cx="0" cy="11030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177" name="【一般廃棄物処理施設】&#10;一人当たり有形固定資産（償却資産）額最小値テキスト">
          <a:extLst>
            <a:ext uri="{FF2B5EF4-FFF2-40B4-BE49-F238E27FC236}">
              <a16:creationId xmlns:a16="http://schemas.microsoft.com/office/drawing/2014/main" id="{B8E624ED-A606-43C8-BD85-4BD94B440268}"/>
            </a:ext>
          </a:extLst>
        </xdr:cNvPr>
        <xdr:cNvSpPr txBox="1"/>
      </xdr:nvSpPr>
      <xdr:spPr>
        <a:xfrm>
          <a:off x="19992975" y="6774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178" name="直線コネクタ 177">
          <a:extLst>
            <a:ext uri="{FF2B5EF4-FFF2-40B4-BE49-F238E27FC236}">
              <a16:creationId xmlns:a16="http://schemas.microsoft.com/office/drawing/2014/main" id="{B0CC2675-90D7-4842-9F3D-FCAC3A6E4C75}"/>
            </a:ext>
          </a:extLst>
        </xdr:cNvPr>
        <xdr:cNvCxnSpPr/>
      </xdr:nvCxnSpPr>
      <xdr:spPr>
        <a:xfrm>
          <a:off x="19878675" y="67705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179" name="【一般廃棄物処理施設】&#10;一人当たり有形固定資産（償却資産）額最大値テキスト">
          <a:extLst>
            <a:ext uri="{FF2B5EF4-FFF2-40B4-BE49-F238E27FC236}">
              <a16:creationId xmlns:a16="http://schemas.microsoft.com/office/drawing/2014/main" id="{6E928779-E52E-4DE4-B67E-BA44FEC907E2}"/>
            </a:ext>
          </a:extLst>
        </xdr:cNvPr>
        <xdr:cNvSpPr txBox="1"/>
      </xdr:nvSpPr>
      <xdr:spPr>
        <a:xfrm>
          <a:off x="19992975" y="5455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180" name="直線コネクタ 179">
          <a:extLst>
            <a:ext uri="{FF2B5EF4-FFF2-40B4-BE49-F238E27FC236}">
              <a16:creationId xmlns:a16="http://schemas.microsoft.com/office/drawing/2014/main" id="{DE2A1594-D509-4F16-96DE-52E68B29F03A}"/>
            </a:ext>
          </a:extLst>
        </xdr:cNvPr>
        <xdr:cNvCxnSpPr/>
      </xdr:nvCxnSpPr>
      <xdr:spPr>
        <a:xfrm>
          <a:off x="19878675" y="56675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181" name="【一般廃棄物処理施設】&#10;一人当たり有形固定資産（償却資産）額平均値テキスト">
          <a:extLst>
            <a:ext uri="{FF2B5EF4-FFF2-40B4-BE49-F238E27FC236}">
              <a16:creationId xmlns:a16="http://schemas.microsoft.com/office/drawing/2014/main" id="{FDB32B56-310D-40AF-B0D4-41A27D846561}"/>
            </a:ext>
          </a:extLst>
        </xdr:cNvPr>
        <xdr:cNvSpPr txBox="1"/>
      </xdr:nvSpPr>
      <xdr:spPr>
        <a:xfrm>
          <a:off x="19992975" y="6327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182" name="フローチャート: 判断 181">
          <a:extLst>
            <a:ext uri="{FF2B5EF4-FFF2-40B4-BE49-F238E27FC236}">
              <a16:creationId xmlns:a16="http://schemas.microsoft.com/office/drawing/2014/main" id="{7A345722-DAE6-44C8-8498-73339818C507}"/>
            </a:ext>
          </a:extLst>
        </xdr:cNvPr>
        <xdr:cNvSpPr/>
      </xdr:nvSpPr>
      <xdr:spPr>
        <a:xfrm>
          <a:off x="19897725" y="64667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183" name="フローチャート: 判断 182">
          <a:extLst>
            <a:ext uri="{FF2B5EF4-FFF2-40B4-BE49-F238E27FC236}">
              <a16:creationId xmlns:a16="http://schemas.microsoft.com/office/drawing/2014/main" id="{2194B237-AC3F-4EEE-8993-0EC2FA0E9515}"/>
            </a:ext>
          </a:extLst>
        </xdr:cNvPr>
        <xdr:cNvSpPr/>
      </xdr:nvSpPr>
      <xdr:spPr>
        <a:xfrm>
          <a:off x="19154775" y="64705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184" name="フローチャート: 判断 183">
          <a:extLst>
            <a:ext uri="{FF2B5EF4-FFF2-40B4-BE49-F238E27FC236}">
              <a16:creationId xmlns:a16="http://schemas.microsoft.com/office/drawing/2014/main" id="{CAA9996E-1BBE-4EC0-B4EC-1DC80769348A}"/>
            </a:ext>
          </a:extLst>
        </xdr:cNvPr>
        <xdr:cNvSpPr/>
      </xdr:nvSpPr>
      <xdr:spPr>
        <a:xfrm>
          <a:off x="18345150" y="648588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185" name="フローチャート: 判断 184">
          <a:extLst>
            <a:ext uri="{FF2B5EF4-FFF2-40B4-BE49-F238E27FC236}">
              <a16:creationId xmlns:a16="http://schemas.microsoft.com/office/drawing/2014/main" id="{485A02AD-F361-45F9-BD11-BFD80C227C20}"/>
            </a:ext>
          </a:extLst>
        </xdr:cNvPr>
        <xdr:cNvSpPr/>
      </xdr:nvSpPr>
      <xdr:spPr>
        <a:xfrm>
          <a:off x="17554575" y="648708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186" name="フローチャート: 判断 185">
          <a:extLst>
            <a:ext uri="{FF2B5EF4-FFF2-40B4-BE49-F238E27FC236}">
              <a16:creationId xmlns:a16="http://schemas.microsoft.com/office/drawing/2014/main" id="{AE92E14D-CB32-4485-AC0C-752DC7B846AC}"/>
            </a:ext>
          </a:extLst>
        </xdr:cNvPr>
        <xdr:cNvSpPr/>
      </xdr:nvSpPr>
      <xdr:spPr>
        <a:xfrm>
          <a:off x="16754475" y="64677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87" name="テキスト ボックス 186">
          <a:extLst>
            <a:ext uri="{FF2B5EF4-FFF2-40B4-BE49-F238E27FC236}">
              <a16:creationId xmlns:a16="http://schemas.microsoft.com/office/drawing/2014/main" id="{50F062D0-81CE-4184-A934-61542A9D9B0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88" name="テキスト ボックス 187">
          <a:extLst>
            <a:ext uri="{FF2B5EF4-FFF2-40B4-BE49-F238E27FC236}">
              <a16:creationId xmlns:a16="http://schemas.microsoft.com/office/drawing/2014/main" id="{840DF678-0B71-4F7D-865D-D09FFE89CE5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89" name="テキスト ボックス 188">
          <a:extLst>
            <a:ext uri="{FF2B5EF4-FFF2-40B4-BE49-F238E27FC236}">
              <a16:creationId xmlns:a16="http://schemas.microsoft.com/office/drawing/2014/main" id="{F158D498-CAA5-4C34-A4BB-A9595B1F944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90" name="テキスト ボックス 189">
          <a:extLst>
            <a:ext uri="{FF2B5EF4-FFF2-40B4-BE49-F238E27FC236}">
              <a16:creationId xmlns:a16="http://schemas.microsoft.com/office/drawing/2014/main" id="{C1BCA231-033A-46C9-A985-A398E8F1F9B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91" name="テキスト ボックス 190">
          <a:extLst>
            <a:ext uri="{FF2B5EF4-FFF2-40B4-BE49-F238E27FC236}">
              <a16:creationId xmlns:a16="http://schemas.microsoft.com/office/drawing/2014/main" id="{F4FF583E-2F6E-43C6-BBCF-2ADB87DCDB5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168853</xdr:rowOff>
    </xdr:from>
    <xdr:to>
      <xdr:col>116</xdr:col>
      <xdr:colOff>114300</xdr:colOff>
      <xdr:row>41</xdr:row>
      <xdr:rowOff>99003</xdr:rowOff>
    </xdr:to>
    <xdr:sp macro="" textlink="">
      <xdr:nvSpPr>
        <xdr:cNvPr id="192" name="楕円 191">
          <a:extLst>
            <a:ext uri="{FF2B5EF4-FFF2-40B4-BE49-F238E27FC236}">
              <a16:creationId xmlns:a16="http://schemas.microsoft.com/office/drawing/2014/main" id="{810A9B03-D60E-4C61-8801-C205947BF50B}"/>
            </a:ext>
          </a:extLst>
        </xdr:cNvPr>
        <xdr:cNvSpPr/>
      </xdr:nvSpPr>
      <xdr:spPr>
        <a:xfrm>
          <a:off x="19897725" y="664585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83780</xdr:rowOff>
    </xdr:from>
    <xdr:ext cx="534377" cy="259045"/>
    <xdr:sp macro="" textlink="">
      <xdr:nvSpPr>
        <xdr:cNvPr id="193" name="【一般廃棄物処理施設】&#10;一人当たり有形固定資産（償却資産）額該当値テキスト">
          <a:extLst>
            <a:ext uri="{FF2B5EF4-FFF2-40B4-BE49-F238E27FC236}">
              <a16:creationId xmlns:a16="http://schemas.microsoft.com/office/drawing/2014/main" id="{A33FAFE8-311E-4B16-B4E7-884B8735740B}"/>
            </a:ext>
          </a:extLst>
        </xdr:cNvPr>
        <xdr:cNvSpPr txBox="1"/>
      </xdr:nvSpPr>
      <xdr:spPr>
        <a:xfrm>
          <a:off x="19992975" y="657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168506</xdr:rowOff>
    </xdr:from>
    <xdr:to>
      <xdr:col>112</xdr:col>
      <xdr:colOff>38100</xdr:colOff>
      <xdr:row>41</xdr:row>
      <xdr:rowOff>98656</xdr:rowOff>
    </xdr:to>
    <xdr:sp macro="" textlink="">
      <xdr:nvSpPr>
        <xdr:cNvPr id="194" name="楕円 193">
          <a:extLst>
            <a:ext uri="{FF2B5EF4-FFF2-40B4-BE49-F238E27FC236}">
              <a16:creationId xmlns:a16="http://schemas.microsoft.com/office/drawing/2014/main" id="{BC52F419-1159-4B7C-8E36-0B704356EFDA}"/>
            </a:ext>
          </a:extLst>
        </xdr:cNvPr>
        <xdr:cNvSpPr/>
      </xdr:nvSpPr>
      <xdr:spPr>
        <a:xfrm>
          <a:off x="19154775" y="66455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47856</xdr:rowOff>
    </xdr:from>
    <xdr:to>
      <xdr:col>116</xdr:col>
      <xdr:colOff>63500</xdr:colOff>
      <xdr:row>41</xdr:row>
      <xdr:rowOff>48203</xdr:rowOff>
    </xdr:to>
    <xdr:cxnSp macro="">
      <xdr:nvCxnSpPr>
        <xdr:cNvPr id="195" name="直線コネクタ 194">
          <a:extLst>
            <a:ext uri="{FF2B5EF4-FFF2-40B4-BE49-F238E27FC236}">
              <a16:creationId xmlns:a16="http://schemas.microsoft.com/office/drawing/2014/main" id="{109D07EA-C791-44BB-8293-DD960702D682}"/>
            </a:ext>
          </a:extLst>
        </xdr:cNvPr>
        <xdr:cNvCxnSpPr/>
      </xdr:nvCxnSpPr>
      <xdr:spPr>
        <a:xfrm>
          <a:off x="19202400" y="6693131"/>
          <a:ext cx="752475"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166963</xdr:rowOff>
    </xdr:from>
    <xdr:to>
      <xdr:col>107</xdr:col>
      <xdr:colOff>101600</xdr:colOff>
      <xdr:row>41</xdr:row>
      <xdr:rowOff>97113</xdr:rowOff>
    </xdr:to>
    <xdr:sp macro="" textlink="">
      <xdr:nvSpPr>
        <xdr:cNvPr id="196" name="楕円 195">
          <a:extLst>
            <a:ext uri="{FF2B5EF4-FFF2-40B4-BE49-F238E27FC236}">
              <a16:creationId xmlns:a16="http://schemas.microsoft.com/office/drawing/2014/main" id="{FAB9054E-D282-413C-B37F-B549E8E30F61}"/>
            </a:ext>
          </a:extLst>
        </xdr:cNvPr>
        <xdr:cNvSpPr/>
      </xdr:nvSpPr>
      <xdr:spPr>
        <a:xfrm>
          <a:off x="18345150" y="66503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46313</xdr:rowOff>
    </xdr:from>
    <xdr:to>
      <xdr:col>111</xdr:col>
      <xdr:colOff>177800</xdr:colOff>
      <xdr:row>41</xdr:row>
      <xdr:rowOff>47856</xdr:rowOff>
    </xdr:to>
    <xdr:cxnSp macro="">
      <xdr:nvCxnSpPr>
        <xdr:cNvPr id="197" name="直線コネクタ 196">
          <a:extLst>
            <a:ext uri="{FF2B5EF4-FFF2-40B4-BE49-F238E27FC236}">
              <a16:creationId xmlns:a16="http://schemas.microsoft.com/office/drawing/2014/main" id="{89B13471-BE00-46F2-BC95-CE459FD1CF2A}"/>
            </a:ext>
          </a:extLst>
        </xdr:cNvPr>
        <xdr:cNvCxnSpPr/>
      </xdr:nvCxnSpPr>
      <xdr:spPr>
        <a:xfrm>
          <a:off x="18392775" y="669793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166675</xdr:rowOff>
    </xdr:from>
    <xdr:to>
      <xdr:col>102</xdr:col>
      <xdr:colOff>165100</xdr:colOff>
      <xdr:row>41</xdr:row>
      <xdr:rowOff>96825</xdr:rowOff>
    </xdr:to>
    <xdr:sp macro="" textlink="">
      <xdr:nvSpPr>
        <xdr:cNvPr id="198" name="楕円 197">
          <a:extLst>
            <a:ext uri="{FF2B5EF4-FFF2-40B4-BE49-F238E27FC236}">
              <a16:creationId xmlns:a16="http://schemas.microsoft.com/office/drawing/2014/main" id="{D353A400-E9FD-4667-B2E6-5398BE1E153F}"/>
            </a:ext>
          </a:extLst>
        </xdr:cNvPr>
        <xdr:cNvSpPr/>
      </xdr:nvSpPr>
      <xdr:spPr>
        <a:xfrm>
          <a:off x="17554575" y="66500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46025</xdr:rowOff>
    </xdr:from>
    <xdr:to>
      <xdr:col>107</xdr:col>
      <xdr:colOff>50800</xdr:colOff>
      <xdr:row>41</xdr:row>
      <xdr:rowOff>46313</xdr:rowOff>
    </xdr:to>
    <xdr:cxnSp macro="">
      <xdr:nvCxnSpPr>
        <xdr:cNvPr id="199" name="直線コネクタ 198">
          <a:extLst>
            <a:ext uri="{FF2B5EF4-FFF2-40B4-BE49-F238E27FC236}">
              <a16:creationId xmlns:a16="http://schemas.microsoft.com/office/drawing/2014/main" id="{DFD2E2A2-E7F5-433E-B568-A03E1D8AB7BD}"/>
            </a:ext>
          </a:extLst>
        </xdr:cNvPr>
        <xdr:cNvCxnSpPr/>
      </xdr:nvCxnSpPr>
      <xdr:spPr>
        <a:xfrm>
          <a:off x="17602200" y="6697650"/>
          <a:ext cx="790575" cy="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168275</xdr:rowOff>
    </xdr:from>
    <xdr:to>
      <xdr:col>98</xdr:col>
      <xdr:colOff>38100</xdr:colOff>
      <xdr:row>41</xdr:row>
      <xdr:rowOff>98425</xdr:rowOff>
    </xdr:to>
    <xdr:sp macro="" textlink="">
      <xdr:nvSpPr>
        <xdr:cNvPr id="200" name="楕円 199">
          <a:extLst>
            <a:ext uri="{FF2B5EF4-FFF2-40B4-BE49-F238E27FC236}">
              <a16:creationId xmlns:a16="http://schemas.microsoft.com/office/drawing/2014/main" id="{89151820-26C0-48BB-9724-4D21A1D1CB97}"/>
            </a:ext>
          </a:extLst>
        </xdr:cNvPr>
        <xdr:cNvSpPr/>
      </xdr:nvSpPr>
      <xdr:spPr>
        <a:xfrm>
          <a:off x="16754475" y="66452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46025</xdr:rowOff>
    </xdr:from>
    <xdr:to>
      <xdr:col>102</xdr:col>
      <xdr:colOff>114300</xdr:colOff>
      <xdr:row>41</xdr:row>
      <xdr:rowOff>47625</xdr:rowOff>
    </xdr:to>
    <xdr:cxnSp macro="">
      <xdr:nvCxnSpPr>
        <xdr:cNvPr id="201" name="直線コネクタ 200">
          <a:extLst>
            <a:ext uri="{FF2B5EF4-FFF2-40B4-BE49-F238E27FC236}">
              <a16:creationId xmlns:a16="http://schemas.microsoft.com/office/drawing/2014/main" id="{A18DDAD1-C51D-41F2-961F-B6379F090163}"/>
            </a:ext>
          </a:extLst>
        </xdr:cNvPr>
        <xdr:cNvCxnSpPr/>
      </xdr:nvCxnSpPr>
      <xdr:spPr>
        <a:xfrm flipV="1">
          <a:off x="16802100" y="669765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202" name="n_1aveValue【一般廃棄物処理施設】&#10;一人当たり有形固定資産（償却資産）額">
          <a:extLst>
            <a:ext uri="{FF2B5EF4-FFF2-40B4-BE49-F238E27FC236}">
              <a16:creationId xmlns:a16="http://schemas.microsoft.com/office/drawing/2014/main" id="{62E9F2D6-05EE-4BA3-BEF5-74EFFF244BD6}"/>
            </a:ext>
          </a:extLst>
        </xdr:cNvPr>
        <xdr:cNvSpPr txBox="1"/>
      </xdr:nvSpPr>
      <xdr:spPr>
        <a:xfrm>
          <a:off x="18915595" y="6258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203" name="n_2aveValue【一般廃棄物処理施設】&#10;一人当たり有形固定資産（償却資産）額">
          <a:extLst>
            <a:ext uri="{FF2B5EF4-FFF2-40B4-BE49-F238E27FC236}">
              <a16:creationId xmlns:a16="http://schemas.microsoft.com/office/drawing/2014/main" id="{FA580B91-3D80-4B97-BCE7-1C28C0566572}"/>
            </a:ext>
          </a:extLst>
        </xdr:cNvPr>
        <xdr:cNvSpPr txBox="1"/>
      </xdr:nvSpPr>
      <xdr:spPr>
        <a:xfrm>
          <a:off x="18134545" y="6264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204" name="n_3aveValue【一般廃棄物処理施設】&#10;一人当たり有形固定資産（償却資産）額">
          <a:extLst>
            <a:ext uri="{FF2B5EF4-FFF2-40B4-BE49-F238E27FC236}">
              <a16:creationId xmlns:a16="http://schemas.microsoft.com/office/drawing/2014/main" id="{7D69343C-5E99-4F18-8259-40A5181FE760}"/>
            </a:ext>
          </a:extLst>
        </xdr:cNvPr>
        <xdr:cNvSpPr txBox="1"/>
      </xdr:nvSpPr>
      <xdr:spPr>
        <a:xfrm>
          <a:off x="17324920" y="6265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205" name="n_4aveValue【一般廃棄物処理施設】&#10;一人当たり有形固定資産（償却資産）額">
          <a:extLst>
            <a:ext uri="{FF2B5EF4-FFF2-40B4-BE49-F238E27FC236}">
              <a16:creationId xmlns:a16="http://schemas.microsoft.com/office/drawing/2014/main" id="{848E8AE6-215E-4CB6-993A-84498020DF1D}"/>
            </a:ext>
          </a:extLst>
        </xdr:cNvPr>
        <xdr:cNvSpPr txBox="1"/>
      </xdr:nvSpPr>
      <xdr:spPr>
        <a:xfrm>
          <a:off x="16524820" y="6255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89783</xdr:rowOff>
    </xdr:from>
    <xdr:ext cx="534377" cy="259045"/>
    <xdr:sp macro="" textlink="">
      <xdr:nvSpPr>
        <xdr:cNvPr id="206" name="n_1mainValue【一般廃棄物処理施設】&#10;一人当たり有形固定資産（償却資産）額">
          <a:extLst>
            <a:ext uri="{FF2B5EF4-FFF2-40B4-BE49-F238E27FC236}">
              <a16:creationId xmlns:a16="http://schemas.microsoft.com/office/drawing/2014/main" id="{9F446D10-F79C-4663-BE91-68DAB88B7F10}"/>
            </a:ext>
          </a:extLst>
        </xdr:cNvPr>
        <xdr:cNvSpPr txBox="1"/>
      </xdr:nvSpPr>
      <xdr:spPr>
        <a:xfrm>
          <a:off x="18944736" y="673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88240</xdr:rowOff>
    </xdr:from>
    <xdr:ext cx="534377" cy="259045"/>
    <xdr:sp macro="" textlink="">
      <xdr:nvSpPr>
        <xdr:cNvPr id="207" name="n_2mainValue【一般廃棄物処理施設】&#10;一人当たり有形固定資産（償却資産）額">
          <a:extLst>
            <a:ext uri="{FF2B5EF4-FFF2-40B4-BE49-F238E27FC236}">
              <a16:creationId xmlns:a16="http://schemas.microsoft.com/office/drawing/2014/main" id="{C4B694B3-D054-4C8B-9C7E-84AD0171FC5F}"/>
            </a:ext>
          </a:extLst>
        </xdr:cNvPr>
        <xdr:cNvSpPr txBox="1"/>
      </xdr:nvSpPr>
      <xdr:spPr>
        <a:xfrm>
          <a:off x="18163686" y="673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87952</xdr:rowOff>
    </xdr:from>
    <xdr:ext cx="534377" cy="259045"/>
    <xdr:sp macro="" textlink="">
      <xdr:nvSpPr>
        <xdr:cNvPr id="208" name="n_3mainValue【一般廃棄物処理施設】&#10;一人当たり有形固定資産（償却資産）額">
          <a:extLst>
            <a:ext uri="{FF2B5EF4-FFF2-40B4-BE49-F238E27FC236}">
              <a16:creationId xmlns:a16="http://schemas.microsoft.com/office/drawing/2014/main" id="{462E294C-1785-4D9B-9F47-97EB1827B40D}"/>
            </a:ext>
          </a:extLst>
        </xdr:cNvPr>
        <xdr:cNvSpPr txBox="1"/>
      </xdr:nvSpPr>
      <xdr:spPr>
        <a:xfrm>
          <a:off x="17354061" y="673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89552</xdr:rowOff>
    </xdr:from>
    <xdr:ext cx="534377" cy="259045"/>
    <xdr:sp macro="" textlink="">
      <xdr:nvSpPr>
        <xdr:cNvPr id="209" name="n_4mainValue【一般廃棄物処理施設】&#10;一人当たり有形固定資産（償却資産）額">
          <a:extLst>
            <a:ext uri="{FF2B5EF4-FFF2-40B4-BE49-F238E27FC236}">
              <a16:creationId xmlns:a16="http://schemas.microsoft.com/office/drawing/2014/main" id="{FC2A8D85-1098-46F4-ACD4-D43B0F6E2DD1}"/>
            </a:ext>
          </a:extLst>
        </xdr:cNvPr>
        <xdr:cNvSpPr txBox="1"/>
      </xdr:nvSpPr>
      <xdr:spPr>
        <a:xfrm>
          <a:off x="16563486" y="673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F0BA29E8-BCC8-4915-ACB4-2334D4514A9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75B5F2A9-3A5B-404D-A4CC-E58DC249823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AFAF65EA-C138-48D7-B8E7-55FAAEB4734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B8A75C61-7E8B-46B2-8EF8-DDFBFDAF4B8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69CA12A1-5102-4B4C-9416-09E30C0A0D7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25F6AD85-06AB-423A-B6D0-822D7980919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245CFB83-2CE7-4932-B8CA-262726AA342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9974B3CD-3FE8-4D0E-9A41-402971A6895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a:extLst>
            <a:ext uri="{FF2B5EF4-FFF2-40B4-BE49-F238E27FC236}">
              <a16:creationId xmlns:a16="http://schemas.microsoft.com/office/drawing/2014/main" id="{CE1BF1D5-45B8-4824-8B90-3F9D2CAAD58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a:extLst>
            <a:ext uri="{FF2B5EF4-FFF2-40B4-BE49-F238E27FC236}">
              <a16:creationId xmlns:a16="http://schemas.microsoft.com/office/drawing/2014/main" id="{F8B24548-01B3-4998-95EE-6ABAB5F630D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C68FEDC1-8AEE-4228-B6A5-C3F8BD1B07A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221" name="直線コネクタ 220">
          <a:extLst>
            <a:ext uri="{FF2B5EF4-FFF2-40B4-BE49-F238E27FC236}">
              <a16:creationId xmlns:a16="http://schemas.microsoft.com/office/drawing/2014/main" id="{D9BF65C9-7CF9-4CAD-991F-4E90A1A421F0}"/>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222" name="テキスト ボックス 221">
          <a:extLst>
            <a:ext uri="{FF2B5EF4-FFF2-40B4-BE49-F238E27FC236}">
              <a16:creationId xmlns:a16="http://schemas.microsoft.com/office/drawing/2014/main" id="{6124871C-6E1F-4F29-86CF-94643DEF84D7}"/>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223" name="直線コネクタ 222">
          <a:extLst>
            <a:ext uri="{FF2B5EF4-FFF2-40B4-BE49-F238E27FC236}">
              <a16:creationId xmlns:a16="http://schemas.microsoft.com/office/drawing/2014/main" id="{C14DFEA0-2703-44C7-933C-634A55D9A1BD}"/>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224" name="テキスト ボックス 223">
          <a:extLst>
            <a:ext uri="{FF2B5EF4-FFF2-40B4-BE49-F238E27FC236}">
              <a16:creationId xmlns:a16="http://schemas.microsoft.com/office/drawing/2014/main" id="{4FABB7AD-D5C8-40D1-8679-36D9C0156141}"/>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225" name="直線コネクタ 224">
          <a:extLst>
            <a:ext uri="{FF2B5EF4-FFF2-40B4-BE49-F238E27FC236}">
              <a16:creationId xmlns:a16="http://schemas.microsoft.com/office/drawing/2014/main" id="{53B6FD8D-C601-4917-B337-95DAE6F850F6}"/>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226" name="テキスト ボックス 225">
          <a:extLst>
            <a:ext uri="{FF2B5EF4-FFF2-40B4-BE49-F238E27FC236}">
              <a16:creationId xmlns:a16="http://schemas.microsoft.com/office/drawing/2014/main" id="{9B53869D-FE23-439E-AD13-DF40B043FF08}"/>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227" name="直線コネクタ 226">
          <a:extLst>
            <a:ext uri="{FF2B5EF4-FFF2-40B4-BE49-F238E27FC236}">
              <a16:creationId xmlns:a16="http://schemas.microsoft.com/office/drawing/2014/main" id="{508AB3B0-A2E0-42B1-AE57-EC615BD0135C}"/>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228" name="テキスト ボックス 227">
          <a:extLst>
            <a:ext uri="{FF2B5EF4-FFF2-40B4-BE49-F238E27FC236}">
              <a16:creationId xmlns:a16="http://schemas.microsoft.com/office/drawing/2014/main" id="{F8815602-0784-419B-AB47-930941BFFE76}"/>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29" name="直線コネクタ 228">
          <a:extLst>
            <a:ext uri="{FF2B5EF4-FFF2-40B4-BE49-F238E27FC236}">
              <a16:creationId xmlns:a16="http://schemas.microsoft.com/office/drawing/2014/main" id="{5E9B4CFC-B80A-4325-AF37-E55D5BDCBFD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230" name="テキスト ボックス 229">
          <a:extLst>
            <a:ext uri="{FF2B5EF4-FFF2-40B4-BE49-F238E27FC236}">
              <a16:creationId xmlns:a16="http://schemas.microsoft.com/office/drawing/2014/main" id="{DEEC9010-851D-4A3B-852C-015C95564D3E}"/>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1" name="【保健センター・保健所】&#10;有形固定資産減価償却率グラフ枠">
          <a:extLst>
            <a:ext uri="{FF2B5EF4-FFF2-40B4-BE49-F238E27FC236}">
              <a16:creationId xmlns:a16="http://schemas.microsoft.com/office/drawing/2014/main" id="{AA9F592E-63FB-4C47-AB2B-45EDA0E6DE1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232" name="直線コネクタ 231">
          <a:extLst>
            <a:ext uri="{FF2B5EF4-FFF2-40B4-BE49-F238E27FC236}">
              <a16:creationId xmlns:a16="http://schemas.microsoft.com/office/drawing/2014/main" id="{2F2FD7E4-192D-4DB6-9F58-E3991BD7772E}"/>
            </a:ext>
          </a:extLst>
        </xdr:cNvPr>
        <xdr:cNvCxnSpPr/>
      </xdr:nvCxnSpPr>
      <xdr:spPr>
        <a:xfrm flipV="1">
          <a:off x="14696439" y="8980805"/>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233" name="【保健センター・保健所】&#10;有形固定資産減価償却率最小値テキスト">
          <a:extLst>
            <a:ext uri="{FF2B5EF4-FFF2-40B4-BE49-F238E27FC236}">
              <a16:creationId xmlns:a16="http://schemas.microsoft.com/office/drawing/2014/main" id="{0DF808CC-10E5-429D-9852-E1C22AFB9EA9}"/>
            </a:ext>
          </a:extLst>
        </xdr:cNvPr>
        <xdr:cNvSpPr txBox="1"/>
      </xdr:nvSpPr>
      <xdr:spPr>
        <a:xfrm>
          <a:off x="14735175" y="1037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234" name="直線コネクタ 233">
          <a:extLst>
            <a:ext uri="{FF2B5EF4-FFF2-40B4-BE49-F238E27FC236}">
              <a16:creationId xmlns:a16="http://schemas.microsoft.com/office/drawing/2014/main" id="{9EC81C4B-103F-49D7-8E72-F8B255BCC667}"/>
            </a:ext>
          </a:extLst>
        </xdr:cNvPr>
        <xdr:cNvCxnSpPr/>
      </xdr:nvCxnSpPr>
      <xdr:spPr>
        <a:xfrm>
          <a:off x="14611350"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235" name="【保健センター・保健所】&#10;有形固定資産減価償却率最大値テキスト">
          <a:extLst>
            <a:ext uri="{FF2B5EF4-FFF2-40B4-BE49-F238E27FC236}">
              <a16:creationId xmlns:a16="http://schemas.microsoft.com/office/drawing/2014/main" id="{B6BE4D1D-2517-44FF-AD6F-A32B9E852278}"/>
            </a:ext>
          </a:extLst>
        </xdr:cNvPr>
        <xdr:cNvSpPr txBox="1"/>
      </xdr:nvSpPr>
      <xdr:spPr>
        <a:xfrm>
          <a:off x="14735175" y="876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236" name="直線コネクタ 235">
          <a:extLst>
            <a:ext uri="{FF2B5EF4-FFF2-40B4-BE49-F238E27FC236}">
              <a16:creationId xmlns:a16="http://schemas.microsoft.com/office/drawing/2014/main" id="{A14E4ED4-9D22-4497-BAE2-88FBD2DE47D5}"/>
            </a:ext>
          </a:extLst>
        </xdr:cNvPr>
        <xdr:cNvCxnSpPr/>
      </xdr:nvCxnSpPr>
      <xdr:spPr>
        <a:xfrm>
          <a:off x="14611350" y="8980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237" name="【保健センター・保健所】&#10;有形固定資産減価償却率平均値テキスト">
          <a:extLst>
            <a:ext uri="{FF2B5EF4-FFF2-40B4-BE49-F238E27FC236}">
              <a16:creationId xmlns:a16="http://schemas.microsoft.com/office/drawing/2014/main" id="{05E86075-F790-4302-A8C5-C1EC5D3D865F}"/>
            </a:ext>
          </a:extLst>
        </xdr:cNvPr>
        <xdr:cNvSpPr txBox="1"/>
      </xdr:nvSpPr>
      <xdr:spPr>
        <a:xfrm>
          <a:off x="14735175" y="93625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238" name="フローチャート: 判断 237">
          <a:extLst>
            <a:ext uri="{FF2B5EF4-FFF2-40B4-BE49-F238E27FC236}">
              <a16:creationId xmlns:a16="http://schemas.microsoft.com/office/drawing/2014/main" id="{BB4210CD-DA8A-4E8D-9F44-F72D1740ABA6}"/>
            </a:ext>
          </a:extLst>
        </xdr:cNvPr>
        <xdr:cNvSpPr/>
      </xdr:nvSpPr>
      <xdr:spPr>
        <a:xfrm>
          <a:off x="14649450" y="93841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239" name="フローチャート: 判断 238">
          <a:extLst>
            <a:ext uri="{FF2B5EF4-FFF2-40B4-BE49-F238E27FC236}">
              <a16:creationId xmlns:a16="http://schemas.microsoft.com/office/drawing/2014/main" id="{B52608EF-7731-4D0E-81CC-1AD94824786A}"/>
            </a:ext>
          </a:extLst>
        </xdr:cNvPr>
        <xdr:cNvSpPr/>
      </xdr:nvSpPr>
      <xdr:spPr>
        <a:xfrm>
          <a:off x="13887450" y="936536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240" name="フローチャート: 判断 239">
          <a:extLst>
            <a:ext uri="{FF2B5EF4-FFF2-40B4-BE49-F238E27FC236}">
              <a16:creationId xmlns:a16="http://schemas.microsoft.com/office/drawing/2014/main" id="{92DA5F9E-C822-40D0-8A9F-7C72B92B3D13}"/>
            </a:ext>
          </a:extLst>
        </xdr:cNvPr>
        <xdr:cNvSpPr/>
      </xdr:nvSpPr>
      <xdr:spPr>
        <a:xfrm>
          <a:off x="13096875" y="931646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241" name="フローチャート: 判断 240">
          <a:extLst>
            <a:ext uri="{FF2B5EF4-FFF2-40B4-BE49-F238E27FC236}">
              <a16:creationId xmlns:a16="http://schemas.microsoft.com/office/drawing/2014/main" id="{338D6C08-0338-4E04-8B47-A7C3B6FCB1D3}"/>
            </a:ext>
          </a:extLst>
        </xdr:cNvPr>
        <xdr:cNvSpPr/>
      </xdr:nvSpPr>
      <xdr:spPr>
        <a:xfrm>
          <a:off x="12296775" y="928992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242" name="フローチャート: 判断 241">
          <a:extLst>
            <a:ext uri="{FF2B5EF4-FFF2-40B4-BE49-F238E27FC236}">
              <a16:creationId xmlns:a16="http://schemas.microsoft.com/office/drawing/2014/main" id="{D1D5CB24-3059-47E2-A2EB-1A90D9186CAE}"/>
            </a:ext>
          </a:extLst>
        </xdr:cNvPr>
        <xdr:cNvSpPr/>
      </xdr:nvSpPr>
      <xdr:spPr>
        <a:xfrm>
          <a:off x="11487150" y="9236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6BEF26B-8EEF-46E6-8BD1-B452E45191D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3CDDE0-3282-40C4-AECE-9D67D235833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C4EF109-8793-4D40-B4FB-6D11B0FE23A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8CFEA15E-4D99-4E3A-B62B-DDBD9F1A243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5233F1C-804F-43AC-A3A4-C7B9ED8822ED}"/>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152654</xdr:rowOff>
    </xdr:from>
    <xdr:to>
      <xdr:col>85</xdr:col>
      <xdr:colOff>177800</xdr:colOff>
      <xdr:row>56</xdr:row>
      <xdr:rowOff>82804</xdr:rowOff>
    </xdr:to>
    <xdr:sp macro="" textlink="">
      <xdr:nvSpPr>
        <xdr:cNvPr id="248" name="楕円 247">
          <a:extLst>
            <a:ext uri="{FF2B5EF4-FFF2-40B4-BE49-F238E27FC236}">
              <a16:creationId xmlns:a16="http://schemas.microsoft.com/office/drawing/2014/main" id="{BA25A9FE-F57B-4FA3-ABEC-E50C30BA857D}"/>
            </a:ext>
          </a:extLst>
        </xdr:cNvPr>
        <xdr:cNvSpPr/>
      </xdr:nvSpPr>
      <xdr:spPr>
        <a:xfrm>
          <a:off x="14649450" y="90680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4081</xdr:rowOff>
    </xdr:from>
    <xdr:ext cx="405111" cy="259045"/>
    <xdr:sp macro="" textlink="">
      <xdr:nvSpPr>
        <xdr:cNvPr id="249" name="【保健センター・保健所】&#10;有形固定資産減価償却率該当値テキスト">
          <a:extLst>
            <a:ext uri="{FF2B5EF4-FFF2-40B4-BE49-F238E27FC236}">
              <a16:creationId xmlns:a16="http://schemas.microsoft.com/office/drawing/2014/main" id="{1A6705D7-08A4-468E-B365-6FBE91B9CC11}"/>
            </a:ext>
          </a:extLst>
        </xdr:cNvPr>
        <xdr:cNvSpPr txBox="1"/>
      </xdr:nvSpPr>
      <xdr:spPr>
        <a:xfrm>
          <a:off x="14735175" y="8922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102362</xdr:rowOff>
    </xdr:from>
    <xdr:to>
      <xdr:col>81</xdr:col>
      <xdr:colOff>101600</xdr:colOff>
      <xdr:row>60</xdr:row>
      <xdr:rowOff>32512</xdr:rowOff>
    </xdr:to>
    <xdr:sp macro="" textlink="">
      <xdr:nvSpPr>
        <xdr:cNvPr id="250" name="楕円 249">
          <a:extLst>
            <a:ext uri="{FF2B5EF4-FFF2-40B4-BE49-F238E27FC236}">
              <a16:creationId xmlns:a16="http://schemas.microsoft.com/office/drawing/2014/main" id="{AB3879BB-BB89-4AD8-AC03-115403C988B3}"/>
            </a:ext>
          </a:extLst>
        </xdr:cNvPr>
        <xdr:cNvSpPr/>
      </xdr:nvSpPr>
      <xdr:spPr>
        <a:xfrm>
          <a:off x="13887450" y="96686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32004</xdr:rowOff>
    </xdr:from>
    <xdr:to>
      <xdr:col>85</xdr:col>
      <xdr:colOff>127000</xdr:colOff>
      <xdr:row>59</xdr:row>
      <xdr:rowOff>153162</xdr:rowOff>
    </xdr:to>
    <xdr:cxnSp macro="">
      <xdr:nvCxnSpPr>
        <xdr:cNvPr id="251" name="直線コネクタ 250">
          <a:extLst>
            <a:ext uri="{FF2B5EF4-FFF2-40B4-BE49-F238E27FC236}">
              <a16:creationId xmlns:a16="http://schemas.microsoft.com/office/drawing/2014/main" id="{E5BB7ABC-A923-4E42-AFE8-A787B387D81A}"/>
            </a:ext>
          </a:extLst>
        </xdr:cNvPr>
        <xdr:cNvCxnSpPr/>
      </xdr:nvCxnSpPr>
      <xdr:spPr>
        <a:xfrm flipV="1">
          <a:off x="13935075" y="9106154"/>
          <a:ext cx="762000" cy="6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49784</xdr:rowOff>
    </xdr:from>
    <xdr:to>
      <xdr:col>76</xdr:col>
      <xdr:colOff>165100</xdr:colOff>
      <xdr:row>59</xdr:row>
      <xdr:rowOff>151384</xdr:rowOff>
    </xdr:to>
    <xdr:sp macro="" textlink="">
      <xdr:nvSpPr>
        <xdr:cNvPr id="252" name="楕円 251">
          <a:extLst>
            <a:ext uri="{FF2B5EF4-FFF2-40B4-BE49-F238E27FC236}">
              <a16:creationId xmlns:a16="http://schemas.microsoft.com/office/drawing/2014/main" id="{4D385013-0195-4B4D-A0FD-2EEE679DD04B}"/>
            </a:ext>
          </a:extLst>
        </xdr:cNvPr>
        <xdr:cNvSpPr/>
      </xdr:nvSpPr>
      <xdr:spPr>
        <a:xfrm>
          <a:off x="13096875" y="96097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100584</xdr:rowOff>
    </xdr:from>
    <xdr:to>
      <xdr:col>81</xdr:col>
      <xdr:colOff>50800</xdr:colOff>
      <xdr:row>59</xdr:row>
      <xdr:rowOff>153162</xdr:rowOff>
    </xdr:to>
    <xdr:cxnSp macro="">
      <xdr:nvCxnSpPr>
        <xdr:cNvPr id="253" name="直線コネクタ 252">
          <a:extLst>
            <a:ext uri="{FF2B5EF4-FFF2-40B4-BE49-F238E27FC236}">
              <a16:creationId xmlns:a16="http://schemas.microsoft.com/office/drawing/2014/main" id="{73F69599-3661-49A2-B5E0-BEE0B7A365B8}"/>
            </a:ext>
          </a:extLst>
        </xdr:cNvPr>
        <xdr:cNvCxnSpPr/>
      </xdr:nvCxnSpPr>
      <xdr:spPr>
        <a:xfrm>
          <a:off x="13144500" y="9666859"/>
          <a:ext cx="790575" cy="4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168656</xdr:rowOff>
    </xdr:from>
    <xdr:to>
      <xdr:col>72</xdr:col>
      <xdr:colOff>38100</xdr:colOff>
      <xdr:row>59</xdr:row>
      <xdr:rowOff>98806</xdr:rowOff>
    </xdr:to>
    <xdr:sp macro="" textlink="">
      <xdr:nvSpPr>
        <xdr:cNvPr id="254" name="楕円 253">
          <a:extLst>
            <a:ext uri="{FF2B5EF4-FFF2-40B4-BE49-F238E27FC236}">
              <a16:creationId xmlns:a16="http://schemas.microsoft.com/office/drawing/2014/main" id="{854C2CD8-838A-433A-8DEF-17069E714F42}"/>
            </a:ext>
          </a:extLst>
        </xdr:cNvPr>
        <xdr:cNvSpPr/>
      </xdr:nvSpPr>
      <xdr:spPr>
        <a:xfrm>
          <a:off x="12296775" y="9560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48006</xdr:rowOff>
    </xdr:from>
    <xdr:to>
      <xdr:col>76</xdr:col>
      <xdr:colOff>114300</xdr:colOff>
      <xdr:row>59</xdr:row>
      <xdr:rowOff>100584</xdr:rowOff>
    </xdr:to>
    <xdr:cxnSp macro="">
      <xdr:nvCxnSpPr>
        <xdr:cNvPr id="255" name="直線コネクタ 254">
          <a:extLst>
            <a:ext uri="{FF2B5EF4-FFF2-40B4-BE49-F238E27FC236}">
              <a16:creationId xmlns:a16="http://schemas.microsoft.com/office/drawing/2014/main" id="{AD7A33DA-A843-49A8-A01B-807D22AF5C48}"/>
            </a:ext>
          </a:extLst>
        </xdr:cNvPr>
        <xdr:cNvCxnSpPr/>
      </xdr:nvCxnSpPr>
      <xdr:spPr>
        <a:xfrm>
          <a:off x="12344400" y="9607931"/>
          <a:ext cx="800100" cy="5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22352</xdr:rowOff>
    </xdr:from>
    <xdr:to>
      <xdr:col>67</xdr:col>
      <xdr:colOff>101600</xdr:colOff>
      <xdr:row>59</xdr:row>
      <xdr:rowOff>123952</xdr:rowOff>
    </xdr:to>
    <xdr:sp macro="" textlink="">
      <xdr:nvSpPr>
        <xdr:cNvPr id="256" name="楕円 255">
          <a:extLst>
            <a:ext uri="{FF2B5EF4-FFF2-40B4-BE49-F238E27FC236}">
              <a16:creationId xmlns:a16="http://schemas.microsoft.com/office/drawing/2014/main" id="{7550FE58-1AF8-449F-B4A8-9A9028E169F9}"/>
            </a:ext>
          </a:extLst>
        </xdr:cNvPr>
        <xdr:cNvSpPr/>
      </xdr:nvSpPr>
      <xdr:spPr>
        <a:xfrm>
          <a:off x="11487150" y="95886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48006</xdr:rowOff>
    </xdr:from>
    <xdr:to>
      <xdr:col>71</xdr:col>
      <xdr:colOff>177800</xdr:colOff>
      <xdr:row>59</xdr:row>
      <xdr:rowOff>73152</xdr:rowOff>
    </xdr:to>
    <xdr:cxnSp macro="">
      <xdr:nvCxnSpPr>
        <xdr:cNvPr id="257" name="直線コネクタ 256">
          <a:extLst>
            <a:ext uri="{FF2B5EF4-FFF2-40B4-BE49-F238E27FC236}">
              <a16:creationId xmlns:a16="http://schemas.microsoft.com/office/drawing/2014/main" id="{E97E2348-772D-46A5-8579-4D3E3E766248}"/>
            </a:ext>
          </a:extLst>
        </xdr:cNvPr>
        <xdr:cNvCxnSpPr/>
      </xdr:nvCxnSpPr>
      <xdr:spPr>
        <a:xfrm flipV="1">
          <a:off x="11534775" y="9607931"/>
          <a:ext cx="80962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258" name="n_1aveValue【保健センター・保健所】&#10;有形固定資産減価償却率">
          <a:extLst>
            <a:ext uri="{FF2B5EF4-FFF2-40B4-BE49-F238E27FC236}">
              <a16:creationId xmlns:a16="http://schemas.microsoft.com/office/drawing/2014/main" id="{D0FD8C29-8616-402D-9933-9D4AF3D3E470}"/>
            </a:ext>
          </a:extLst>
        </xdr:cNvPr>
        <xdr:cNvSpPr txBox="1"/>
      </xdr:nvSpPr>
      <xdr:spPr>
        <a:xfrm>
          <a:off x="13745219" y="914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259" name="n_2aveValue【保健センター・保健所】&#10;有形固定資産減価償却率">
          <a:extLst>
            <a:ext uri="{FF2B5EF4-FFF2-40B4-BE49-F238E27FC236}">
              <a16:creationId xmlns:a16="http://schemas.microsoft.com/office/drawing/2014/main" id="{A786184C-8BD5-49D3-B85B-D249C8C4344E}"/>
            </a:ext>
          </a:extLst>
        </xdr:cNvPr>
        <xdr:cNvSpPr txBox="1"/>
      </xdr:nvSpPr>
      <xdr:spPr>
        <a:xfrm>
          <a:off x="12964169" y="9104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260" name="n_3aveValue【保健センター・保健所】&#10;有形固定資産減価償却率">
          <a:extLst>
            <a:ext uri="{FF2B5EF4-FFF2-40B4-BE49-F238E27FC236}">
              <a16:creationId xmlns:a16="http://schemas.microsoft.com/office/drawing/2014/main" id="{C01B1A34-ED4F-48F2-85CB-3A840C3D9DEA}"/>
            </a:ext>
          </a:extLst>
        </xdr:cNvPr>
        <xdr:cNvSpPr txBox="1"/>
      </xdr:nvSpPr>
      <xdr:spPr>
        <a:xfrm>
          <a:off x="12164069" y="9077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261" name="n_4aveValue【保健センター・保健所】&#10;有形固定資産減価償却率">
          <a:extLst>
            <a:ext uri="{FF2B5EF4-FFF2-40B4-BE49-F238E27FC236}">
              <a16:creationId xmlns:a16="http://schemas.microsoft.com/office/drawing/2014/main" id="{0C1B2B07-6D9B-43CA-A7B5-27976B9F72A4}"/>
            </a:ext>
          </a:extLst>
        </xdr:cNvPr>
        <xdr:cNvSpPr txBox="1"/>
      </xdr:nvSpPr>
      <xdr:spPr>
        <a:xfrm>
          <a:off x="11354444" y="9030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23639</xdr:rowOff>
    </xdr:from>
    <xdr:ext cx="405111" cy="259045"/>
    <xdr:sp macro="" textlink="">
      <xdr:nvSpPr>
        <xdr:cNvPr id="262" name="n_1mainValue【保健センター・保健所】&#10;有形固定資産減価償却率">
          <a:extLst>
            <a:ext uri="{FF2B5EF4-FFF2-40B4-BE49-F238E27FC236}">
              <a16:creationId xmlns:a16="http://schemas.microsoft.com/office/drawing/2014/main" id="{FD008784-7DB6-4DAF-A584-790C69792984}"/>
            </a:ext>
          </a:extLst>
        </xdr:cNvPr>
        <xdr:cNvSpPr txBox="1"/>
      </xdr:nvSpPr>
      <xdr:spPr>
        <a:xfrm>
          <a:off x="13745219" y="9751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142511</xdr:rowOff>
    </xdr:from>
    <xdr:ext cx="405111" cy="259045"/>
    <xdr:sp macro="" textlink="">
      <xdr:nvSpPr>
        <xdr:cNvPr id="263" name="n_2mainValue【保健センター・保健所】&#10;有形固定資産減価償却率">
          <a:extLst>
            <a:ext uri="{FF2B5EF4-FFF2-40B4-BE49-F238E27FC236}">
              <a16:creationId xmlns:a16="http://schemas.microsoft.com/office/drawing/2014/main" id="{6E1E9512-6F96-40F0-8106-18A9B4325C6C}"/>
            </a:ext>
          </a:extLst>
        </xdr:cNvPr>
        <xdr:cNvSpPr txBox="1"/>
      </xdr:nvSpPr>
      <xdr:spPr>
        <a:xfrm>
          <a:off x="12964169" y="9708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89933</xdr:rowOff>
    </xdr:from>
    <xdr:ext cx="405111" cy="259045"/>
    <xdr:sp macro="" textlink="">
      <xdr:nvSpPr>
        <xdr:cNvPr id="264" name="n_3mainValue【保健センター・保健所】&#10;有形固定資産減価償却率">
          <a:extLst>
            <a:ext uri="{FF2B5EF4-FFF2-40B4-BE49-F238E27FC236}">
              <a16:creationId xmlns:a16="http://schemas.microsoft.com/office/drawing/2014/main" id="{FFDE8564-426A-4187-A172-FDCD30A07B24}"/>
            </a:ext>
          </a:extLst>
        </xdr:cNvPr>
        <xdr:cNvSpPr txBox="1"/>
      </xdr:nvSpPr>
      <xdr:spPr>
        <a:xfrm>
          <a:off x="12164069" y="964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115079</xdr:rowOff>
    </xdr:from>
    <xdr:ext cx="405111" cy="259045"/>
    <xdr:sp macro="" textlink="">
      <xdr:nvSpPr>
        <xdr:cNvPr id="265" name="n_4mainValue【保健センター・保健所】&#10;有形固定資産減価償却率">
          <a:extLst>
            <a:ext uri="{FF2B5EF4-FFF2-40B4-BE49-F238E27FC236}">
              <a16:creationId xmlns:a16="http://schemas.microsoft.com/office/drawing/2014/main" id="{76A025A2-80C1-413F-A206-14C2BD02E482}"/>
            </a:ext>
          </a:extLst>
        </xdr:cNvPr>
        <xdr:cNvSpPr txBox="1"/>
      </xdr:nvSpPr>
      <xdr:spPr>
        <a:xfrm>
          <a:off x="11354444"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6" name="正方形/長方形 265">
          <a:extLst>
            <a:ext uri="{FF2B5EF4-FFF2-40B4-BE49-F238E27FC236}">
              <a16:creationId xmlns:a16="http://schemas.microsoft.com/office/drawing/2014/main" id="{D7134B57-80C1-477F-804A-EA0A9178841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7" name="正方形/長方形 266">
          <a:extLst>
            <a:ext uri="{FF2B5EF4-FFF2-40B4-BE49-F238E27FC236}">
              <a16:creationId xmlns:a16="http://schemas.microsoft.com/office/drawing/2014/main" id="{D64B9D8B-D790-4279-BD45-0053350D55C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8" name="正方形/長方形 267">
          <a:extLst>
            <a:ext uri="{FF2B5EF4-FFF2-40B4-BE49-F238E27FC236}">
              <a16:creationId xmlns:a16="http://schemas.microsoft.com/office/drawing/2014/main" id="{DCAA3CA1-3216-4538-B01A-4DAE6F286FC5}"/>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69" name="正方形/長方形 268">
          <a:extLst>
            <a:ext uri="{FF2B5EF4-FFF2-40B4-BE49-F238E27FC236}">
              <a16:creationId xmlns:a16="http://schemas.microsoft.com/office/drawing/2014/main" id="{106F27AB-533F-4EEA-A451-7BCCD25D031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0" name="正方形/長方形 269">
          <a:extLst>
            <a:ext uri="{FF2B5EF4-FFF2-40B4-BE49-F238E27FC236}">
              <a16:creationId xmlns:a16="http://schemas.microsoft.com/office/drawing/2014/main" id="{1D6F6578-5600-4E1F-B6DF-A9F145A5FF98}"/>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1" name="正方形/長方形 270">
          <a:extLst>
            <a:ext uri="{FF2B5EF4-FFF2-40B4-BE49-F238E27FC236}">
              <a16:creationId xmlns:a16="http://schemas.microsoft.com/office/drawing/2014/main" id="{59794B1C-CC76-40BE-8B8C-2EABB81CF97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2" name="正方形/長方形 271">
          <a:extLst>
            <a:ext uri="{FF2B5EF4-FFF2-40B4-BE49-F238E27FC236}">
              <a16:creationId xmlns:a16="http://schemas.microsoft.com/office/drawing/2014/main" id="{E8F8C3FE-7DBD-41B3-9B9C-5CD8D10E9017}"/>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3" name="正方形/長方形 272">
          <a:extLst>
            <a:ext uri="{FF2B5EF4-FFF2-40B4-BE49-F238E27FC236}">
              <a16:creationId xmlns:a16="http://schemas.microsoft.com/office/drawing/2014/main" id="{79BDCDD9-2412-4CC1-8BD1-E93A34626641}"/>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4" name="テキスト ボックス 273">
          <a:extLst>
            <a:ext uri="{FF2B5EF4-FFF2-40B4-BE49-F238E27FC236}">
              <a16:creationId xmlns:a16="http://schemas.microsoft.com/office/drawing/2014/main" id="{60B8F607-1A5C-40A1-9301-24A88D94018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5" name="直線コネクタ 274">
          <a:extLst>
            <a:ext uri="{FF2B5EF4-FFF2-40B4-BE49-F238E27FC236}">
              <a16:creationId xmlns:a16="http://schemas.microsoft.com/office/drawing/2014/main" id="{F276B301-F84F-445B-A332-1249E240C7B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6" name="直線コネクタ 275">
          <a:extLst>
            <a:ext uri="{FF2B5EF4-FFF2-40B4-BE49-F238E27FC236}">
              <a16:creationId xmlns:a16="http://schemas.microsoft.com/office/drawing/2014/main" id="{AF1EC867-2523-4036-98CF-0A398CAA895D}"/>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7" name="テキスト ボックス 276">
          <a:extLst>
            <a:ext uri="{FF2B5EF4-FFF2-40B4-BE49-F238E27FC236}">
              <a16:creationId xmlns:a16="http://schemas.microsoft.com/office/drawing/2014/main" id="{DE27CCA1-8D44-41B0-A8F7-884B647EFFD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78" name="直線コネクタ 277">
          <a:extLst>
            <a:ext uri="{FF2B5EF4-FFF2-40B4-BE49-F238E27FC236}">
              <a16:creationId xmlns:a16="http://schemas.microsoft.com/office/drawing/2014/main" id="{E96B82B8-590C-4687-8B26-03A197784AA7}"/>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79" name="テキスト ボックス 278">
          <a:extLst>
            <a:ext uri="{FF2B5EF4-FFF2-40B4-BE49-F238E27FC236}">
              <a16:creationId xmlns:a16="http://schemas.microsoft.com/office/drawing/2014/main" id="{7CAEC632-0F0D-4B64-AA43-BE3A48C1BF1A}"/>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0" name="直線コネクタ 279">
          <a:extLst>
            <a:ext uri="{FF2B5EF4-FFF2-40B4-BE49-F238E27FC236}">
              <a16:creationId xmlns:a16="http://schemas.microsoft.com/office/drawing/2014/main" id="{FC41EE4C-0581-4229-AA4F-17B10CD78C9A}"/>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1" name="テキスト ボックス 280">
          <a:extLst>
            <a:ext uri="{FF2B5EF4-FFF2-40B4-BE49-F238E27FC236}">
              <a16:creationId xmlns:a16="http://schemas.microsoft.com/office/drawing/2014/main" id="{4804D0A7-C638-4DE1-A00C-FBDBA3D116E3}"/>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2" name="直線コネクタ 281">
          <a:extLst>
            <a:ext uri="{FF2B5EF4-FFF2-40B4-BE49-F238E27FC236}">
              <a16:creationId xmlns:a16="http://schemas.microsoft.com/office/drawing/2014/main" id="{E23949BB-64C3-4CC7-84F0-2F7BAAE2F08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3" name="テキスト ボックス 282">
          <a:extLst>
            <a:ext uri="{FF2B5EF4-FFF2-40B4-BE49-F238E27FC236}">
              <a16:creationId xmlns:a16="http://schemas.microsoft.com/office/drawing/2014/main" id="{367AC8C0-0615-4F59-B425-26E9A30FBF0D}"/>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4" name="直線コネクタ 283">
          <a:extLst>
            <a:ext uri="{FF2B5EF4-FFF2-40B4-BE49-F238E27FC236}">
              <a16:creationId xmlns:a16="http://schemas.microsoft.com/office/drawing/2014/main" id="{550B6531-D44F-4D17-97D8-BFA5A3A39FB3}"/>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5" name="テキスト ボックス 284">
          <a:extLst>
            <a:ext uri="{FF2B5EF4-FFF2-40B4-BE49-F238E27FC236}">
              <a16:creationId xmlns:a16="http://schemas.microsoft.com/office/drawing/2014/main" id="{2C6D699F-4590-413B-BBC2-14A82A5570F6}"/>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6" name="直線コネクタ 285">
          <a:extLst>
            <a:ext uri="{FF2B5EF4-FFF2-40B4-BE49-F238E27FC236}">
              <a16:creationId xmlns:a16="http://schemas.microsoft.com/office/drawing/2014/main" id="{77CC29BA-AADC-4B85-903C-2161CC0433E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7" name="テキスト ボックス 286">
          <a:extLst>
            <a:ext uri="{FF2B5EF4-FFF2-40B4-BE49-F238E27FC236}">
              <a16:creationId xmlns:a16="http://schemas.microsoft.com/office/drawing/2014/main" id="{32547581-2B46-4A09-915C-241FB553ADB2}"/>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8" name="【保健センター・保健所】&#10;一人当たり面積グラフ枠">
          <a:extLst>
            <a:ext uri="{FF2B5EF4-FFF2-40B4-BE49-F238E27FC236}">
              <a16:creationId xmlns:a16="http://schemas.microsoft.com/office/drawing/2014/main" id="{0A0136E8-466B-46F2-8124-BFFF8E59229F}"/>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289" name="直線コネクタ 288">
          <a:extLst>
            <a:ext uri="{FF2B5EF4-FFF2-40B4-BE49-F238E27FC236}">
              <a16:creationId xmlns:a16="http://schemas.microsoft.com/office/drawing/2014/main" id="{8F30BA47-BCB8-48B1-A90C-4D3CE6901E22}"/>
            </a:ext>
          </a:extLst>
        </xdr:cNvPr>
        <xdr:cNvCxnSpPr/>
      </xdr:nvCxnSpPr>
      <xdr:spPr>
        <a:xfrm flipV="1">
          <a:off x="19954239" y="9202420"/>
          <a:ext cx="0" cy="1133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290" name="【保健センター・保健所】&#10;一人当たり面積最小値テキスト">
          <a:extLst>
            <a:ext uri="{FF2B5EF4-FFF2-40B4-BE49-F238E27FC236}">
              <a16:creationId xmlns:a16="http://schemas.microsoft.com/office/drawing/2014/main" id="{811912E1-57AF-4349-A9AD-D7308B078CF9}"/>
            </a:ext>
          </a:extLst>
        </xdr:cNvPr>
        <xdr:cNvSpPr txBox="1"/>
      </xdr:nvSpPr>
      <xdr:spPr>
        <a:xfrm>
          <a:off x="19992975"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291" name="直線コネクタ 290">
          <a:extLst>
            <a:ext uri="{FF2B5EF4-FFF2-40B4-BE49-F238E27FC236}">
              <a16:creationId xmlns:a16="http://schemas.microsoft.com/office/drawing/2014/main" id="{66A9612D-FC5D-4457-BE54-428E1781CF5C}"/>
            </a:ext>
          </a:extLst>
        </xdr:cNvPr>
        <xdr:cNvCxnSpPr/>
      </xdr:nvCxnSpPr>
      <xdr:spPr>
        <a:xfrm>
          <a:off x="19878675" y="103358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292" name="【保健センター・保健所】&#10;一人当たり面積最大値テキスト">
          <a:extLst>
            <a:ext uri="{FF2B5EF4-FFF2-40B4-BE49-F238E27FC236}">
              <a16:creationId xmlns:a16="http://schemas.microsoft.com/office/drawing/2014/main" id="{5DD41F4B-3DDB-40A0-BE6E-65499EAD269D}"/>
            </a:ext>
          </a:extLst>
        </xdr:cNvPr>
        <xdr:cNvSpPr txBox="1"/>
      </xdr:nvSpPr>
      <xdr:spPr>
        <a:xfrm>
          <a:off x="19992975"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293" name="直線コネクタ 292">
          <a:extLst>
            <a:ext uri="{FF2B5EF4-FFF2-40B4-BE49-F238E27FC236}">
              <a16:creationId xmlns:a16="http://schemas.microsoft.com/office/drawing/2014/main" id="{163A30C8-8FB1-4E75-B15C-5338C81281F0}"/>
            </a:ext>
          </a:extLst>
        </xdr:cNvPr>
        <xdr:cNvCxnSpPr/>
      </xdr:nvCxnSpPr>
      <xdr:spPr>
        <a:xfrm>
          <a:off x="19878675" y="9202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294" name="【保健センター・保健所】&#10;一人当たり面積平均値テキスト">
          <a:extLst>
            <a:ext uri="{FF2B5EF4-FFF2-40B4-BE49-F238E27FC236}">
              <a16:creationId xmlns:a16="http://schemas.microsoft.com/office/drawing/2014/main" id="{C77119CF-BC77-4F75-89A1-71E13F93AE67}"/>
            </a:ext>
          </a:extLst>
        </xdr:cNvPr>
        <xdr:cNvSpPr txBox="1"/>
      </xdr:nvSpPr>
      <xdr:spPr>
        <a:xfrm>
          <a:off x="19992975" y="9927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295" name="フローチャート: 判断 294">
          <a:extLst>
            <a:ext uri="{FF2B5EF4-FFF2-40B4-BE49-F238E27FC236}">
              <a16:creationId xmlns:a16="http://schemas.microsoft.com/office/drawing/2014/main" id="{550153A5-9950-4EF4-9466-FA4C74D7EFE6}"/>
            </a:ext>
          </a:extLst>
        </xdr:cNvPr>
        <xdr:cNvSpPr/>
      </xdr:nvSpPr>
      <xdr:spPr>
        <a:xfrm>
          <a:off x="19897725" y="100666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296" name="フローチャート: 判断 295">
          <a:extLst>
            <a:ext uri="{FF2B5EF4-FFF2-40B4-BE49-F238E27FC236}">
              <a16:creationId xmlns:a16="http://schemas.microsoft.com/office/drawing/2014/main" id="{07208091-3E8D-446F-9B00-D806BF2758EC}"/>
            </a:ext>
          </a:extLst>
        </xdr:cNvPr>
        <xdr:cNvSpPr/>
      </xdr:nvSpPr>
      <xdr:spPr>
        <a:xfrm>
          <a:off x="19154775" y="100704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297" name="フローチャート: 判断 296">
          <a:extLst>
            <a:ext uri="{FF2B5EF4-FFF2-40B4-BE49-F238E27FC236}">
              <a16:creationId xmlns:a16="http://schemas.microsoft.com/office/drawing/2014/main" id="{E738E8F4-7D44-4B86-AED8-3F4CBB3C272C}"/>
            </a:ext>
          </a:extLst>
        </xdr:cNvPr>
        <xdr:cNvSpPr/>
      </xdr:nvSpPr>
      <xdr:spPr>
        <a:xfrm>
          <a:off x="18345150" y="10070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298" name="フローチャート: 判断 297">
          <a:extLst>
            <a:ext uri="{FF2B5EF4-FFF2-40B4-BE49-F238E27FC236}">
              <a16:creationId xmlns:a16="http://schemas.microsoft.com/office/drawing/2014/main" id="{C7A45C71-9FDD-4D07-8235-1220DE08008B}"/>
            </a:ext>
          </a:extLst>
        </xdr:cNvPr>
        <xdr:cNvSpPr/>
      </xdr:nvSpPr>
      <xdr:spPr>
        <a:xfrm>
          <a:off x="17554575" y="100774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299" name="フローチャート: 判断 298">
          <a:extLst>
            <a:ext uri="{FF2B5EF4-FFF2-40B4-BE49-F238E27FC236}">
              <a16:creationId xmlns:a16="http://schemas.microsoft.com/office/drawing/2014/main" id="{A6110EB7-1CA2-4784-BD36-42E82FE8E741}"/>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0" name="テキスト ボックス 299">
          <a:extLst>
            <a:ext uri="{FF2B5EF4-FFF2-40B4-BE49-F238E27FC236}">
              <a16:creationId xmlns:a16="http://schemas.microsoft.com/office/drawing/2014/main" id="{454D8FFF-A6CA-4BF5-A685-91830C80D919}"/>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id="{F387ECDA-3829-44F0-B627-D93FBFDF1EB3}"/>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257A289A-7204-4E78-8C7D-1105CB9280D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63E172D8-934F-4E1B-90E4-8FF1CD0C9B2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01C10B33-CA6C-4683-AD55-E264E6A14D2B}"/>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29210</xdr:rowOff>
    </xdr:from>
    <xdr:to>
      <xdr:col>116</xdr:col>
      <xdr:colOff>114300</xdr:colOff>
      <xdr:row>63</xdr:row>
      <xdr:rowOff>130810</xdr:rowOff>
    </xdr:to>
    <xdr:sp macro="" textlink="">
      <xdr:nvSpPr>
        <xdr:cNvPr id="305" name="楕円 304">
          <a:extLst>
            <a:ext uri="{FF2B5EF4-FFF2-40B4-BE49-F238E27FC236}">
              <a16:creationId xmlns:a16="http://schemas.microsoft.com/office/drawing/2014/main" id="{236C2065-AD47-44A2-AAFD-80A7EA7AF91A}"/>
            </a:ext>
          </a:extLst>
        </xdr:cNvPr>
        <xdr:cNvSpPr/>
      </xdr:nvSpPr>
      <xdr:spPr>
        <a:xfrm>
          <a:off x="19897725" y="10236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115587</xdr:rowOff>
    </xdr:from>
    <xdr:ext cx="469744" cy="259045"/>
    <xdr:sp macro="" textlink="">
      <xdr:nvSpPr>
        <xdr:cNvPr id="306" name="【保健センター・保健所】&#10;一人当たり面積該当値テキスト">
          <a:extLst>
            <a:ext uri="{FF2B5EF4-FFF2-40B4-BE49-F238E27FC236}">
              <a16:creationId xmlns:a16="http://schemas.microsoft.com/office/drawing/2014/main" id="{812DF2D0-754D-4BBC-BF78-328E45924DCC}"/>
            </a:ext>
          </a:extLst>
        </xdr:cNvPr>
        <xdr:cNvSpPr txBox="1"/>
      </xdr:nvSpPr>
      <xdr:spPr>
        <a:xfrm>
          <a:off x="19992975" y="10164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29210</xdr:rowOff>
    </xdr:from>
    <xdr:to>
      <xdr:col>112</xdr:col>
      <xdr:colOff>38100</xdr:colOff>
      <xdr:row>63</xdr:row>
      <xdr:rowOff>130810</xdr:rowOff>
    </xdr:to>
    <xdr:sp macro="" textlink="">
      <xdr:nvSpPr>
        <xdr:cNvPr id="307" name="楕円 306">
          <a:extLst>
            <a:ext uri="{FF2B5EF4-FFF2-40B4-BE49-F238E27FC236}">
              <a16:creationId xmlns:a16="http://schemas.microsoft.com/office/drawing/2014/main" id="{E36D1DB4-61E1-4859-8703-F346B994327C}"/>
            </a:ext>
          </a:extLst>
        </xdr:cNvPr>
        <xdr:cNvSpPr/>
      </xdr:nvSpPr>
      <xdr:spPr>
        <a:xfrm>
          <a:off x="19154775" y="10236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80010</xdr:rowOff>
    </xdr:from>
    <xdr:to>
      <xdr:col>116</xdr:col>
      <xdr:colOff>63500</xdr:colOff>
      <xdr:row>63</xdr:row>
      <xdr:rowOff>80010</xdr:rowOff>
    </xdr:to>
    <xdr:cxnSp macro="">
      <xdr:nvCxnSpPr>
        <xdr:cNvPr id="308" name="直線コネクタ 307">
          <a:extLst>
            <a:ext uri="{FF2B5EF4-FFF2-40B4-BE49-F238E27FC236}">
              <a16:creationId xmlns:a16="http://schemas.microsoft.com/office/drawing/2014/main" id="{52A74F87-E15C-491C-807A-83EAC4B4EFF3}"/>
            </a:ext>
          </a:extLst>
        </xdr:cNvPr>
        <xdr:cNvCxnSpPr/>
      </xdr:nvCxnSpPr>
      <xdr:spPr>
        <a:xfrm>
          <a:off x="19202400" y="102939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309" name="楕円 308">
          <a:extLst>
            <a:ext uri="{FF2B5EF4-FFF2-40B4-BE49-F238E27FC236}">
              <a16:creationId xmlns:a16="http://schemas.microsoft.com/office/drawing/2014/main" id="{70D9AAF2-A1A0-4B5A-8EFE-94AC69522F47}"/>
            </a:ext>
          </a:extLst>
        </xdr:cNvPr>
        <xdr:cNvSpPr/>
      </xdr:nvSpPr>
      <xdr:spPr>
        <a:xfrm>
          <a:off x="18345150" y="1023683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80010</xdr:rowOff>
    </xdr:from>
    <xdr:to>
      <xdr:col>111</xdr:col>
      <xdr:colOff>177800</xdr:colOff>
      <xdr:row>63</xdr:row>
      <xdr:rowOff>80010</xdr:rowOff>
    </xdr:to>
    <xdr:cxnSp macro="">
      <xdr:nvCxnSpPr>
        <xdr:cNvPr id="310" name="直線コネクタ 309">
          <a:extLst>
            <a:ext uri="{FF2B5EF4-FFF2-40B4-BE49-F238E27FC236}">
              <a16:creationId xmlns:a16="http://schemas.microsoft.com/office/drawing/2014/main" id="{88AB8827-22AA-4EBB-B80C-88FF5814D4E2}"/>
            </a:ext>
          </a:extLst>
        </xdr:cNvPr>
        <xdr:cNvCxnSpPr/>
      </xdr:nvCxnSpPr>
      <xdr:spPr>
        <a:xfrm>
          <a:off x="18392775" y="102939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25400</xdr:rowOff>
    </xdr:from>
    <xdr:to>
      <xdr:col>102</xdr:col>
      <xdr:colOff>165100</xdr:colOff>
      <xdr:row>63</xdr:row>
      <xdr:rowOff>127000</xdr:rowOff>
    </xdr:to>
    <xdr:sp macro="" textlink="">
      <xdr:nvSpPr>
        <xdr:cNvPr id="311" name="楕円 310">
          <a:extLst>
            <a:ext uri="{FF2B5EF4-FFF2-40B4-BE49-F238E27FC236}">
              <a16:creationId xmlns:a16="http://schemas.microsoft.com/office/drawing/2014/main" id="{D0AD664A-2259-40D7-92FC-9989E6E1F87F}"/>
            </a:ext>
          </a:extLst>
        </xdr:cNvPr>
        <xdr:cNvSpPr/>
      </xdr:nvSpPr>
      <xdr:spPr>
        <a:xfrm>
          <a:off x="17554575" y="102393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76200</xdr:rowOff>
    </xdr:from>
    <xdr:to>
      <xdr:col>107</xdr:col>
      <xdr:colOff>50800</xdr:colOff>
      <xdr:row>63</xdr:row>
      <xdr:rowOff>80010</xdr:rowOff>
    </xdr:to>
    <xdr:cxnSp macro="">
      <xdr:nvCxnSpPr>
        <xdr:cNvPr id="312" name="直線コネクタ 311">
          <a:extLst>
            <a:ext uri="{FF2B5EF4-FFF2-40B4-BE49-F238E27FC236}">
              <a16:creationId xmlns:a16="http://schemas.microsoft.com/office/drawing/2014/main" id="{01C3EB91-9D04-4ED5-A5FB-4E241D4F51D7}"/>
            </a:ext>
          </a:extLst>
        </xdr:cNvPr>
        <xdr:cNvCxnSpPr/>
      </xdr:nvCxnSpPr>
      <xdr:spPr>
        <a:xfrm>
          <a:off x="17602200" y="10287000"/>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313" name="楕円 312">
          <a:extLst>
            <a:ext uri="{FF2B5EF4-FFF2-40B4-BE49-F238E27FC236}">
              <a16:creationId xmlns:a16="http://schemas.microsoft.com/office/drawing/2014/main" id="{6F75E696-B9F3-463E-81B6-D1EA82AD1781}"/>
            </a:ext>
          </a:extLst>
        </xdr:cNvPr>
        <xdr:cNvSpPr/>
      </xdr:nvSpPr>
      <xdr:spPr>
        <a:xfrm>
          <a:off x="16754475" y="10239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76200</xdr:rowOff>
    </xdr:from>
    <xdr:to>
      <xdr:col>102</xdr:col>
      <xdr:colOff>114300</xdr:colOff>
      <xdr:row>63</xdr:row>
      <xdr:rowOff>76200</xdr:rowOff>
    </xdr:to>
    <xdr:cxnSp macro="">
      <xdr:nvCxnSpPr>
        <xdr:cNvPr id="314" name="直線コネクタ 313">
          <a:extLst>
            <a:ext uri="{FF2B5EF4-FFF2-40B4-BE49-F238E27FC236}">
              <a16:creationId xmlns:a16="http://schemas.microsoft.com/office/drawing/2014/main" id="{DF32DBF1-8162-4C9F-9C54-EE7DCDD391F7}"/>
            </a:ext>
          </a:extLst>
        </xdr:cNvPr>
        <xdr:cNvCxnSpPr/>
      </xdr:nvCxnSpPr>
      <xdr:spPr>
        <a:xfrm>
          <a:off x="16802100" y="102870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315" name="n_1aveValue【保健センター・保健所】&#10;一人当たり面積">
          <a:extLst>
            <a:ext uri="{FF2B5EF4-FFF2-40B4-BE49-F238E27FC236}">
              <a16:creationId xmlns:a16="http://schemas.microsoft.com/office/drawing/2014/main" id="{77710A49-A4E9-4592-8BB2-556B91B484CF}"/>
            </a:ext>
          </a:extLst>
        </xdr:cNvPr>
        <xdr:cNvSpPr txBox="1"/>
      </xdr:nvSpPr>
      <xdr:spPr>
        <a:xfrm>
          <a:off x="18983402"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316" name="n_2aveValue【保健センター・保健所】&#10;一人当たり面積">
          <a:extLst>
            <a:ext uri="{FF2B5EF4-FFF2-40B4-BE49-F238E27FC236}">
              <a16:creationId xmlns:a16="http://schemas.microsoft.com/office/drawing/2014/main" id="{024DAD81-2328-4CD5-8234-80CD7617B36E}"/>
            </a:ext>
          </a:extLst>
        </xdr:cNvPr>
        <xdr:cNvSpPr txBox="1"/>
      </xdr:nvSpPr>
      <xdr:spPr>
        <a:xfrm>
          <a:off x="18183302" y="986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317" name="n_3aveValue【保健センター・保健所】&#10;一人当たり面積">
          <a:extLst>
            <a:ext uri="{FF2B5EF4-FFF2-40B4-BE49-F238E27FC236}">
              <a16:creationId xmlns:a16="http://schemas.microsoft.com/office/drawing/2014/main" id="{EBB468BD-31AE-4EA1-A05C-635CF8942B72}"/>
            </a:ext>
          </a:extLst>
        </xdr:cNvPr>
        <xdr:cNvSpPr txBox="1"/>
      </xdr:nvSpPr>
      <xdr:spPr>
        <a:xfrm>
          <a:off x="17383202" y="986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318" name="n_4aveValue【保健センター・保健所】&#10;一人当たり面積">
          <a:extLst>
            <a:ext uri="{FF2B5EF4-FFF2-40B4-BE49-F238E27FC236}">
              <a16:creationId xmlns:a16="http://schemas.microsoft.com/office/drawing/2014/main" id="{E3EBDB7B-22F4-4533-B1DA-0ACE913A5BCF}"/>
            </a:ext>
          </a:extLst>
        </xdr:cNvPr>
        <xdr:cNvSpPr txBox="1"/>
      </xdr:nvSpPr>
      <xdr:spPr>
        <a:xfrm>
          <a:off x="16592627"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121937</xdr:rowOff>
    </xdr:from>
    <xdr:ext cx="469744" cy="259045"/>
    <xdr:sp macro="" textlink="">
      <xdr:nvSpPr>
        <xdr:cNvPr id="319" name="n_1mainValue【保健センター・保健所】&#10;一人当たり面積">
          <a:extLst>
            <a:ext uri="{FF2B5EF4-FFF2-40B4-BE49-F238E27FC236}">
              <a16:creationId xmlns:a16="http://schemas.microsoft.com/office/drawing/2014/main" id="{3150231E-1477-405B-971B-9A732EBF56DF}"/>
            </a:ext>
          </a:extLst>
        </xdr:cNvPr>
        <xdr:cNvSpPr txBox="1"/>
      </xdr:nvSpPr>
      <xdr:spPr>
        <a:xfrm>
          <a:off x="18983402" y="1033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320" name="n_2mainValue【保健センター・保健所】&#10;一人当たり面積">
          <a:extLst>
            <a:ext uri="{FF2B5EF4-FFF2-40B4-BE49-F238E27FC236}">
              <a16:creationId xmlns:a16="http://schemas.microsoft.com/office/drawing/2014/main" id="{6E2E1685-6B00-4C5B-80FE-1C968AFF7045}"/>
            </a:ext>
          </a:extLst>
        </xdr:cNvPr>
        <xdr:cNvSpPr txBox="1"/>
      </xdr:nvSpPr>
      <xdr:spPr>
        <a:xfrm>
          <a:off x="18183302" y="10335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118127</xdr:rowOff>
    </xdr:from>
    <xdr:ext cx="469744" cy="259045"/>
    <xdr:sp macro="" textlink="">
      <xdr:nvSpPr>
        <xdr:cNvPr id="321" name="n_3mainValue【保健センター・保健所】&#10;一人当たり面積">
          <a:extLst>
            <a:ext uri="{FF2B5EF4-FFF2-40B4-BE49-F238E27FC236}">
              <a16:creationId xmlns:a16="http://schemas.microsoft.com/office/drawing/2014/main" id="{7DAC47A9-644E-473C-9026-0D461535CE9D}"/>
            </a:ext>
          </a:extLst>
        </xdr:cNvPr>
        <xdr:cNvSpPr txBox="1"/>
      </xdr:nvSpPr>
      <xdr:spPr>
        <a:xfrm>
          <a:off x="17383202"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322" name="n_4mainValue【保健センター・保健所】&#10;一人当たり面積">
          <a:extLst>
            <a:ext uri="{FF2B5EF4-FFF2-40B4-BE49-F238E27FC236}">
              <a16:creationId xmlns:a16="http://schemas.microsoft.com/office/drawing/2014/main" id="{D750F1CD-D5A8-4892-9265-A69E7DA15B5B}"/>
            </a:ext>
          </a:extLst>
        </xdr:cNvPr>
        <xdr:cNvSpPr txBox="1"/>
      </xdr:nvSpPr>
      <xdr:spPr>
        <a:xfrm>
          <a:off x="16592627" y="10332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3" name="正方形/長方形 322">
          <a:extLst>
            <a:ext uri="{FF2B5EF4-FFF2-40B4-BE49-F238E27FC236}">
              <a16:creationId xmlns:a16="http://schemas.microsoft.com/office/drawing/2014/main" id="{9491FE60-B477-45FF-BDB4-1D2056D429D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4" name="正方形/長方形 323">
          <a:extLst>
            <a:ext uri="{FF2B5EF4-FFF2-40B4-BE49-F238E27FC236}">
              <a16:creationId xmlns:a16="http://schemas.microsoft.com/office/drawing/2014/main" id="{70B22F84-7610-4C50-9EE5-6D65D5932AE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5" name="正方形/長方形 324">
          <a:extLst>
            <a:ext uri="{FF2B5EF4-FFF2-40B4-BE49-F238E27FC236}">
              <a16:creationId xmlns:a16="http://schemas.microsoft.com/office/drawing/2014/main" id="{37837E1E-C2DA-4743-9C63-56E9667D77F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6" name="正方形/長方形 325">
          <a:extLst>
            <a:ext uri="{FF2B5EF4-FFF2-40B4-BE49-F238E27FC236}">
              <a16:creationId xmlns:a16="http://schemas.microsoft.com/office/drawing/2014/main" id="{3CB63D62-28CA-494B-AC9B-F9FCD5D18D9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7" name="正方形/長方形 326">
          <a:extLst>
            <a:ext uri="{FF2B5EF4-FFF2-40B4-BE49-F238E27FC236}">
              <a16:creationId xmlns:a16="http://schemas.microsoft.com/office/drawing/2014/main" id="{0FEEDE96-F514-45D3-B6F3-79605F4B6D0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8" name="正方形/長方形 327">
          <a:extLst>
            <a:ext uri="{FF2B5EF4-FFF2-40B4-BE49-F238E27FC236}">
              <a16:creationId xmlns:a16="http://schemas.microsoft.com/office/drawing/2014/main" id="{C740D7CC-C910-4A12-A045-0D4115C193D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9" name="正方形/長方形 328">
          <a:extLst>
            <a:ext uri="{FF2B5EF4-FFF2-40B4-BE49-F238E27FC236}">
              <a16:creationId xmlns:a16="http://schemas.microsoft.com/office/drawing/2014/main" id="{6C8F948B-5AC2-4990-8323-079B09941BB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0" name="正方形/長方形 329">
          <a:extLst>
            <a:ext uri="{FF2B5EF4-FFF2-40B4-BE49-F238E27FC236}">
              <a16:creationId xmlns:a16="http://schemas.microsoft.com/office/drawing/2014/main" id="{EF74353E-A973-4700-82A8-9AF90B2CF15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1" name="テキスト ボックス 330">
          <a:extLst>
            <a:ext uri="{FF2B5EF4-FFF2-40B4-BE49-F238E27FC236}">
              <a16:creationId xmlns:a16="http://schemas.microsoft.com/office/drawing/2014/main" id="{9D4B9D49-776D-46D2-899E-60FEE019816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2" name="直線コネクタ 331">
          <a:extLst>
            <a:ext uri="{FF2B5EF4-FFF2-40B4-BE49-F238E27FC236}">
              <a16:creationId xmlns:a16="http://schemas.microsoft.com/office/drawing/2014/main" id="{83E86332-8D45-4800-BCC4-64E0A4830E3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3" name="テキスト ボックス 332">
          <a:extLst>
            <a:ext uri="{FF2B5EF4-FFF2-40B4-BE49-F238E27FC236}">
              <a16:creationId xmlns:a16="http://schemas.microsoft.com/office/drawing/2014/main" id="{3A9DA7CD-0495-48EF-8610-9472F7336EC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4" name="直線コネクタ 333">
          <a:extLst>
            <a:ext uri="{FF2B5EF4-FFF2-40B4-BE49-F238E27FC236}">
              <a16:creationId xmlns:a16="http://schemas.microsoft.com/office/drawing/2014/main" id="{F0BF027C-5DF3-4C82-9326-FE62E505170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E21B138C-ED30-4FEA-9C1E-521B741CDA5C}"/>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6" name="直線コネクタ 335">
          <a:extLst>
            <a:ext uri="{FF2B5EF4-FFF2-40B4-BE49-F238E27FC236}">
              <a16:creationId xmlns:a16="http://schemas.microsoft.com/office/drawing/2014/main" id="{C55B15C1-F69A-4788-8330-40C1BA4DA5E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7" name="テキスト ボックス 336">
          <a:extLst>
            <a:ext uri="{FF2B5EF4-FFF2-40B4-BE49-F238E27FC236}">
              <a16:creationId xmlns:a16="http://schemas.microsoft.com/office/drawing/2014/main" id="{05B8D5C7-0B2F-452D-BEDC-1305D13F093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8" name="直線コネクタ 337">
          <a:extLst>
            <a:ext uri="{FF2B5EF4-FFF2-40B4-BE49-F238E27FC236}">
              <a16:creationId xmlns:a16="http://schemas.microsoft.com/office/drawing/2014/main" id="{D89DED00-D5E4-41F7-A0E9-EF0DA11083E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9" name="テキスト ボックス 338">
          <a:extLst>
            <a:ext uri="{FF2B5EF4-FFF2-40B4-BE49-F238E27FC236}">
              <a16:creationId xmlns:a16="http://schemas.microsoft.com/office/drawing/2014/main" id="{8A6B342C-3678-421B-8DBB-167C0CB94337}"/>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0" name="直線コネクタ 339">
          <a:extLst>
            <a:ext uri="{FF2B5EF4-FFF2-40B4-BE49-F238E27FC236}">
              <a16:creationId xmlns:a16="http://schemas.microsoft.com/office/drawing/2014/main" id="{2BA2EFD9-DEBF-41BA-9244-3557E6395B70}"/>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1" name="テキスト ボックス 340">
          <a:extLst>
            <a:ext uri="{FF2B5EF4-FFF2-40B4-BE49-F238E27FC236}">
              <a16:creationId xmlns:a16="http://schemas.microsoft.com/office/drawing/2014/main" id="{F81BD484-9AC5-4601-AF96-2D28B01E522E}"/>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2" name="直線コネクタ 341">
          <a:extLst>
            <a:ext uri="{FF2B5EF4-FFF2-40B4-BE49-F238E27FC236}">
              <a16:creationId xmlns:a16="http://schemas.microsoft.com/office/drawing/2014/main" id="{C589CB60-3F7F-40BB-9F18-48C76F5DB8E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3" name="テキスト ボックス 342">
          <a:extLst>
            <a:ext uri="{FF2B5EF4-FFF2-40B4-BE49-F238E27FC236}">
              <a16:creationId xmlns:a16="http://schemas.microsoft.com/office/drawing/2014/main" id="{4F8E9D96-10D9-4E1A-BF1B-4F17822AC812}"/>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4" name="直線コネクタ 343">
          <a:extLst>
            <a:ext uri="{FF2B5EF4-FFF2-40B4-BE49-F238E27FC236}">
              <a16:creationId xmlns:a16="http://schemas.microsoft.com/office/drawing/2014/main" id="{1D18A0D2-E59E-469B-AE85-AE27669234D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5" name="テキスト ボックス 344">
          <a:extLst>
            <a:ext uri="{FF2B5EF4-FFF2-40B4-BE49-F238E27FC236}">
              <a16:creationId xmlns:a16="http://schemas.microsoft.com/office/drawing/2014/main" id="{F09E2D94-6596-41DA-96E0-46BEEF5114F5}"/>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6" name="【消防施設】&#10;有形固定資産減価償却率グラフ枠">
          <a:extLst>
            <a:ext uri="{FF2B5EF4-FFF2-40B4-BE49-F238E27FC236}">
              <a16:creationId xmlns:a16="http://schemas.microsoft.com/office/drawing/2014/main" id="{F1666AF1-5223-47E8-9672-895E52066F00}"/>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347" name="直線コネクタ 346">
          <a:extLst>
            <a:ext uri="{FF2B5EF4-FFF2-40B4-BE49-F238E27FC236}">
              <a16:creationId xmlns:a16="http://schemas.microsoft.com/office/drawing/2014/main" id="{58C3F8EF-4E3F-4240-8020-24BC0B10F63A}"/>
            </a:ext>
          </a:extLst>
        </xdr:cNvPr>
        <xdr:cNvCxnSpPr/>
      </xdr:nvCxnSpPr>
      <xdr:spPr>
        <a:xfrm flipV="1">
          <a:off x="14696439" y="1263015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348" name="【消防施設】&#10;有形固定資産減価償却率最小値テキスト">
          <a:extLst>
            <a:ext uri="{FF2B5EF4-FFF2-40B4-BE49-F238E27FC236}">
              <a16:creationId xmlns:a16="http://schemas.microsoft.com/office/drawing/2014/main" id="{5168E9A5-DF58-425C-BB36-52A39B700BA6}"/>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349" name="直線コネクタ 348">
          <a:extLst>
            <a:ext uri="{FF2B5EF4-FFF2-40B4-BE49-F238E27FC236}">
              <a16:creationId xmlns:a16="http://schemas.microsoft.com/office/drawing/2014/main" id="{49616787-E77C-47B5-BF0A-D3602C33806D}"/>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350" name="【消防施設】&#10;有形固定資産減価償却率最大値テキスト">
          <a:extLst>
            <a:ext uri="{FF2B5EF4-FFF2-40B4-BE49-F238E27FC236}">
              <a16:creationId xmlns:a16="http://schemas.microsoft.com/office/drawing/2014/main" id="{150FDE99-1103-407D-8CCF-38058E91201B}"/>
            </a:ext>
          </a:extLst>
        </xdr:cNvPr>
        <xdr:cNvSpPr txBox="1"/>
      </xdr:nvSpPr>
      <xdr:spPr>
        <a:xfrm>
          <a:off x="14735175" y="1241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351" name="直線コネクタ 350">
          <a:extLst>
            <a:ext uri="{FF2B5EF4-FFF2-40B4-BE49-F238E27FC236}">
              <a16:creationId xmlns:a16="http://schemas.microsoft.com/office/drawing/2014/main" id="{D1AFCA0B-DD57-45DB-B010-0E25D5E4204F}"/>
            </a:ext>
          </a:extLst>
        </xdr:cNvPr>
        <xdr:cNvCxnSpPr/>
      </xdr:nvCxnSpPr>
      <xdr:spPr>
        <a:xfrm>
          <a:off x="14611350" y="12630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352" name="【消防施設】&#10;有形固定資産減価償却率平均値テキスト">
          <a:extLst>
            <a:ext uri="{FF2B5EF4-FFF2-40B4-BE49-F238E27FC236}">
              <a16:creationId xmlns:a16="http://schemas.microsoft.com/office/drawing/2014/main" id="{266585C1-9E9A-46FB-99D3-A57D37A29DEF}"/>
            </a:ext>
          </a:extLst>
        </xdr:cNvPr>
        <xdr:cNvSpPr txBox="1"/>
      </xdr:nvSpPr>
      <xdr:spPr>
        <a:xfrm>
          <a:off x="14735175" y="13173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353" name="フローチャート: 判断 352">
          <a:extLst>
            <a:ext uri="{FF2B5EF4-FFF2-40B4-BE49-F238E27FC236}">
              <a16:creationId xmlns:a16="http://schemas.microsoft.com/office/drawing/2014/main" id="{DEA9157C-CC1B-4131-96EB-3240AD7B6E59}"/>
            </a:ext>
          </a:extLst>
        </xdr:cNvPr>
        <xdr:cNvSpPr/>
      </xdr:nvSpPr>
      <xdr:spPr>
        <a:xfrm>
          <a:off x="14649450" y="133089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354" name="フローチャート: 判断 353">
          <a:extLst>
            <a:ext uri="{FF2B5EF4-FFF2-40B4-BE49-F238E27FC236}">
              <a16:creationId xmlns:a16="http://schemas.microsoft.com/office/drawing/2014/main" id="{DE23A4F0-203F-405B-BD9B-AE7F6A5AEBED}"/>
            </a:ext>
          </a:extLst>
        </xdr:cNvPr>
        <xdr:cNvSpPr/>
      </xdr:nvSpPr>
      <xdr:spPr>
        <a:xfrm>
          <a:off x="13887450" y="132981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355" name="フローチャート: 判断 354">
          <a:extLst>
            <a:ext uri="{FF2B5EF4-FFF2-40B4-BE49-F238E27FC236}">
              <a16:creationId xmlns:a16="http://schemas.microsoft.com/office/drawing/2014/main" id="{929BBC44-8CA3-4426-9C8B-1E039C436F1D}"/>
            </a:ext>
          </a:extLst>
        </xdr:cNvPr>
        <xdr:cNvSpPr/>
      </xdr:nvSpPr>
      <xdr:spPr>
        <a:xfrm>
          <a:off x="13096875" y="132867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356" name="フローチャート: 判断 355">
          <a:extLst>
            <a:ext uri="{FF2B5EF4-FFF2-40B4-BE49-F238E27FC236}">
              <a16:creationId xmlns:a16="http://schemas.microsoft.com/office/drawing/2014/main" id="{24F7E728-4A85-44D4-8F77-F78AE50F8E9A}"/>
            </a:ext>
          </a:extLst>
        </xdr:cNvPr>
        <xdr:cNvSpPr/>
      </xdr:nvSpPr>
      <xdr:spPr>
        <a:xfrm>
          <a:off x="122967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357" name="フローチャート: 判断 356">
          <a:extLst>
            <a:ext uri="{FF2B5EF4-FFF2-40B4-BE49-F238E27FC236}">
              <a16:creationId xmlns:a16="http://schemas.microsoft.com/office/drawing/2014/main" id="{BBF49336-D015-470E-B359-55803B577598}"/>
            </a:ext>
          </a:extLst>
        </xdr:cNvPr>
        <xdr:cNvSpPr/>
      </xdr:nvSpPr>
      <xdr:spPr>
        <a:xfrm>
          <a:off x="11487150" y="132003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54A456D-0531-4D84-B030-B2F7CFB1640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375ECA1-8FA0-4F3B-9ED7-D983BD539EF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24974FE-5BE6-431A-B7F9-E5F5A77AD4E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2174EF3-034D-43AF-9CB3-2470D59199BB}"/>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4A9BC20-2FFC-4A03-B9CB-A4540818ADCC}"/>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71120</xdr:rowOff>
    </xdr:from>
    <xdr:to>
      <xdr:col>85</xdr:col>
      <xdr:colOff>177800</xdr:colOff>
      <xdr:row>83</xdr:row>
      <xdr:rowOff>1270</xdr:rowOff>
    </xdr:to>
    <xdr:sp macro="" textlink="">
      <xdr:nvSpPr>
        <xdr:cNvPr id="363" name="楕円 362">
          <a:extLst>
            <a:ext uri="{FF2B5EF4-FFF2-40B4-BE49-F238E27FC236}">
              <a16:creationId xmlns:a16="http://schemas.microsoft.com/office/drawing/2014/main" id="{0B86743A-51BA-4A91-85D8-4F0F2E858ED9}"/>
            </a:ext>
          </a:extLst>
        </xdr:cNvPr>
        <xdr:cNvSpPr/>
      </xdr:nvSpPr>
      <xdr:spPr>
        <a:xfrm>
          <a:off x="14649450" y="13355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49547</xdr:rowOff>
    </xdr:from>
    <xdr:ext cx="405111" cy="259045"/>
    <xdr:sp macro="" textlink="">
      <xdr:nvSpPr>
        <xdr:cNvPr id="364" name="【消防施設】&#10;有形固定資産減価償却率該当値テキスト">
          <a:extLst>
            <a:ext uri="{FF2B5EF4-FFF2-40B4-BE49-F238E27FC236}">
              <a16:creationId xmlns:a16="http://schemas.microsoft.com/office/drawing/2014/main" id="{08D379E6-4313-48EC-AEAE-60358EDA39CC}"/>
            </a:ext>
          </a:extLst>
        </xdr:cNvPr>
        <xdr:cNvSpPr txBox="1"/>
      </xdr:nvSpPr>
      <xdr:spPr>
        <a:xfrm>
          <a:off x="14735175"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42545</xdr:rowOff>
    </xdr:from>
    <xdr:to>
      <xdr:col>81</xdr:col>
      <xdr:colOff>101600</xdr:colOff>
      <xdr:row>82</xdr:row>
      <xdr:rowOff>144145</xdr:rowOff>
    </xdr:to>
    <xdr:sp macro="" textlink="">
      <xdr:nvSpPr>
        <xdr:cNvPr id="365" name="楕円 364">
          <a:extLst>
            <a:ext uri="{FF2B5EF4-FFF2-40B4-BE49-F238E27FC236}">
              <a16:creationId xmlns:a16="http://schemas.microsoft.com/office/drawing/2014/main" id="{158B3201-EED9-4B78-B30F-D223A213A376}"/>
            </a:ext>
          </a:extLst>
        </xdr:cNvPr>
        <xdr:cNvSpPr/>
      </xdr:nvSpPr>
      <xdr:spPr>
        <a:xfrm>
          <a:off x="13887450" y="13333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93345</xdr:rowOff>
    </xdr:from>
    <xdr:to>
      <xdr:col>85</xdr:col>
      <xdr:colOff>127000</xdr:colOff>
      <xdr:row>82</xdr:row>
      <xdr:rowOff>121920</xdr:rowOff>
    </xdr:to>
    <xdr:cxnSp macro="">
      <xdr:nvCxnSpPr>
        <xdr:cNvPr id="366" name="直線コネクタ 365">
          <a:extLst>
            <a:ext uri="{FF2B5EF4-FFF2-40B4-BE49-F238E27FC236}">
              <a16:creationId xmlns:a16="http://schemas.microsoft.com/office/drawing/2014/main" id="{CFEDA1AE-851B-4BE6-8C39-9A16D821967E}"/>
            </a:ext>
          </a:extLst>
        </xdr:cNvPr>
        <xdr:cNvCxnSpPr/>
      </xdr:nvCxnSpPr>
      <xdr:spPr>
        <a:xfrm>
          <a:off x="13935075" y="13380720"/>
          <a:ext cx="762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164464</xdr:rowOff>
    </xdr:from>
    <xdr:to>
      <xdr:col>76</xdr:col>
      <xdr:colOff>165100</xdr:colOff>
      <xdr:row>82</xdr:row>
      <xdr:rowOff>94614</xdr:rowOff>
    </xdr:to>
    <xdr:sp macro="" textlink="">
      <xdr:nvSpPr>
        <xdr:cNvPr id="367" name="楕円 366">
          <a:extLst>
            <a:ext uri="{FF2B5EF4-FFF2-40B4-BE49-F238E27FC236}">
              <a16:creationId xmlns:a16="http://schemas.microsoft.com/office/drawing/2014/main" id="{66426841-3FEE-481C-BFB0-C0679BBB906E}"/>
            </a:ext>
          </a:extLst>
        </xdr:cNvPr>
        <xdr:cNvSpPr/>
      </xdr:nvSpPr>
      <xdr:spPr>
        <a:xfrm>
          <a:off x="13096875" y="132867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43814</xdr:rowOff>
    </xdr:from>
    <xdr:to>
      <xdr:col>81</xdr:col>
      <xdr:colOff>50800</xdr:colOff>
      <xdr:row>82</xdr:row>
      <xdr:rowOff>93345</xdr:rowOff>
    </xdr:to>
    <xdr:cxnSp macro="">
      <xdr:nvCxnSpPr>
        <xdr:cNvPr id="368" name="直線コネクタ 367">
          <a:extLst>
            <a:ext uri="{FF2B5EF4-FFF2-40B4-BE49-F238E27FC236}">
              <a16:creationId xmlns:a16="http://schemas.microsoft.com/office/drawing/2014/main" id="{50DDB9DF-C61E-41BA-A272-4849D75FD9C8}"/>
            </a:ext>
          </a:extLst>
        </xdr:cNvPr>
        <xdr:cNvCxnSpPr/>
      </xdr:nvCxnSpPr>
      <xdr:spPr>
        <a:xfrm>
          <a:off x="13144500" y="13334364"/>
          <a:ext cx="790575" cy="4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113030</xdr:rowOff>
    </xdr:from>
    <xdr:to>
      <xdr:col>72</xdr:col>
      <xdr:colOff>38100</xdr:colOff>
      <xdr:row>82</xdr:row>
      <xdr:rowOff>43180</xdr:rowOff>
    </xdr:to>
    <xdr:sp macro="" textlink="">
      <xdr:nvSpPr>
        <xdr:cNvPr id="369" name="楕円 368">
          <a:extLst>
            <a:ext uri="{FF2B5EF4-FFF2-40B4-BE49-F238E27FC236}">
              <a16:creationId xmlns:a16="http://schemas.microsoft.com/office/drawing/2014/main" id="{E3CD91E1-78EF-4340-A5C0-FBE347768E1B}"/>
            </a:ext>
          </a:extLst>
        </xdr:cNvPr>
        <xdr:cNvSpPr/>
      </xdr:nvSpPr>
      <xdr:spPr>
        <a:xfrm>
          <a:off x="12296775" y="132384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163830</xdr:rowOff>
    </xdr:from>
    <xdr:to>
      <xdr:col>76</xdr:col>
      <xdr:colOff>114300</xdr:colOff>
      <xdr:row>82</xdr:row>
      <xdr:rowOff>43814</xdr:rowOff>
    </xdr:to>
    <xdr:cxnSp macro="">
      <xdr:nvCxnSpPr>
        <xdr:cNvPr id="370" name="直線コネクタ 369">
          <a:extLst>
            <a:ext uri="{FF2B5EF4-FFF2-40B4-BE49-F238E27FC236}">
              <a16:creationId xmlns:a16="http://schemas.microsoft.com/office/drawing/2014/main" id="{8CFDAC54-3F76-4A42-BC27-FFDF2E2FAA8A}"/>
            </a:ext>
          </a:extLst>
        </xdr:cNvPr>
        <xdr:cNvCxnSpPr/>
      </xdr:nvCxnSpPr>
      <xdr:spPr>
        <a:xfrm>
          <a:off x="12344400" y="13286105"/>
          <a:ext cx="8001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63500</xdr:rowOff>
    </xdr:from>
    <xdr:to>
      <xdr:col>67</xdr:col>
      <xdr:colOff>101600</xdr:colOff>
      <xdr:row>81</xdr:row>
      <xdr:rowOff>165100</xdr:rowOff>
    </xdr:to>
    <xdr:sp macro="" textlink="">
      <xdr:nvSpPr>
        <xdr:cNvPr id="371" name="楕円 370">
          <a:extLst>
            <a:ext uri="{FF2B5EF4-FFF2-40B4-BE49-F238E27FC236}">
              <a16:creationId xmlns:a16="http://schemas.microsoft.com/office/drawing/2014/main" id="{FE726221-FC77-4D9D-98DC-3AFB8274AB8D}"/>
            </a:ext>
          </a:extLst>
        </xdr:cNvPr>
        <xdr:cNvSpPr/>
      </xdr:nvSpPr>
      <xdr:spPr>
        <a:xfrm>
          <a:off x="11487150" y="13192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114300</xdr:rowOff>
    </xdr:from>
    <xdr:to>
      <xdr:col>71</xdr:col>
      <xdr:colOff>177800</xdr:colOff>
      <xdr:row>81</xdr:row>
      <xdr:rowOff>163830</xdr:rowOff>
    </xdr:to>
    <xdr:cxnSp macro="">
      <xdr:nvCxnSpPr>
        <xdr:cNvPr id="372" name="直線コネクタ 371">
          <a:extLst>
            <a:ext uri="{FF2B5EF4-FFF2-40B4-BE49-F238E27FC236}">
              <a16:creationId xmlns:a16="http://schemas.microsoft.com/office/drawing/2014/main" id="{67EA889F-7463-40DE-A0C9-7315A1A7F515}"/>
            </a:ext>
          </a:extLst>
        </xdr:cNvPr>
        <xdr:cNvCxnSpPr/>
      </xdr:nvCxnSpPr>
      <xdr:spPr>
        <a:xfrm>
          <a:off x="11534775" y="13239750"/>
          <a:ext cx="809625" cy="4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373" name="n_1aveValue【消防施設】&#10;有形固定資産減価償却率">
          <a:extLst>
            <a:ext uri="{FF2B5EF4-FFF2-40B4-BE49-F238E27FC236}">
              <a16:creationId xmlns:a16="http://schemas.microsoft.com/office/drawing/2014/main" id="{0848C0D7-EB78-4847-82AD-A5DE0FED6CB6}"/>
            </a:ext>
          </a:extLst>
        </xdr:cNvPr>
        <xdr:cNvSpPr txBox="1"/>
      </xdr:nvSpPr>
      <xdr:spPr>
        <a:xfrm>
          <a:off x="13745219" y="1309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85741</xdr:rowOff>
    </xdr:from>
    <xdr:ext cx="405111" cy="259045"/>
    <xdr:sp macro="" textlink="">
      <xdr:nvSpPr>
        <xdr:cNvPr id="374" name="n_2aveValue【消防施設】&#10;有形固定資産減価償却率">
          <a:extLst>
            <a:ext uri="{FF2B5EF4-FFF2-40B4-BE49-F238E27FC236}">
              <a16:creationId xmlns:a16="http://schemas.microsoft.com/office/drawing/2014/main" id="{59D6B77B-1E3C-42FE-855D-5CD75BA89CDD}"/>
            </a:ext>
          </a:extLst>
        </xdr:cNvPr>
        <xdr:cNvSpPr txBox="1"/>
      </xdr:nvSpPr>
      <xdr:spPr>
        <a:xfrm>
          <a:off x="12964169" y="1336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47641</xdr:rowOff>
    </xdr:from>
    <xdr:ext cx="405111" cy="259045"/>
    <xdr:sp macro="" textlink="">
      <xdr:nvSpPr>
        <xdr:cNvPr id="375" name="n_3aveValue【消防施設】&#10;有形固定資産減価償却率">
          <a:extLst>
            <a:ext uri="{FF2B5EF4-FFF2-40B4-BE49-F238E27FC236}">
              <a16:creationId xmlns:a16="http://schemas.microsoft.com/office/drawing/2014/main" id="{E2E50331-6997-4879-81DD-771C25A55FCC}"/>
            </a:ext>
          </a:extLst>
        </xdr:cNvPr>
        <xdr:cNvSpPr txBox="1"/>
      </xdr:nvSpPr>
      <xdr:spPr>
        <a:xfrm>
          <a:off x="12164069"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376" name="n_4aveValue【消防施設】&#10;有形固定資産減価償却率">
          <a:extLst>
            <a:ext uri="{FF2B5EF4-FFF2-40B4-BE49-F238E27FC236}">
              <a16:creationId xmlns:a16="http://schemas.microsoft.com/office/drawing/2014/main" id="{3D5FDEA4-9665-47DB-AA81-5BAE0FEAD448}"/>
            </a:ext>
          </a:extLst>
        </xdr:cNvPr>
        <xdr:cNvSpPr txBox="1"/>
      </xdr:nvSpPr>
      <xdr:spPr>
        <a:xfrm>
          <a:off x="11354444" y="1328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135272</xdr:rowOff>
    </xdr:from>
    <xdr:ext cx="405111" cy="259045"/>
    <xdr:sp macro="" textlink="">
      <xdr:nvSpPr>
        <xdr:cNvPr id="377" name="n_1mainValue【消防施設】&#10;有形固定資産減価償却率">
          <a:extLst>
            <a:ext uri="{FF2B5EF4-FFF2-40B4-BE49-F238E27FC236}">
              <a16:creationId xmlns:a16="http://schemas.microsoft.com/office/drawing/2014/main" id="{E5B714ED-73A1-40BF-B12D-0DC38792F266}"/>
            </a:ext>
          </a:extLst>
        </xdr:cNvPr>
        <xdr:cNvSpPr txBox="1"/>
      </xdr:nvSpPr>
      <xdr:spPr>
        <a:xfrm>
          <a:off x="13745219" y="1342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378" name="n_2mainValue【消防施設】&#10;有形固定資産減価償却率">
          <a:extLst>
            <a:ext uri="{FF2B5EF4-FFF2-40B4-BE49-F238E27FC236}">
              <a16:creationId xmlns:a16="http://schemas.microsoft.com/office/drawing/2014/main" id="{EB756629-D993-49F4-8BA4-4079AA4B7B5D}"/>
            </a:ext>
          </a:extLst>
        </xdr:cNvPr>
        <xdr:cNvSpPr txBox="1"/>
      </xdr:nvSpPr>
      <xdr:spPr>
        <a:xfrm>
          <a:off x="12964169"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59707</xdr:rowOff>
    </xdr:from>
    <xdr:ext cx="405111" cy="259045"/>
    <xdr:sp macro="" textlink="">
      <xdr:nvSpPr>
        <xdr:cNvPr id="379" name="n_3mainValue【消防施設】&#10;有形固定資産減価償却率">
          <a:extLst>
            <a:ext uri="{FF2B5EF4-FFF2-40B4-BE49-F238E27FC236}">
              <a16:creationId xmlns:a16="http://schemas.microsoft.com/office/drawing/2014/main" id="{E457B14B-59B1-488F-9EDB-4600BB6D44ED}"/>
            </a:ext>
          </a:extLst>
        </xdr:cNvPr>
        <xdr:cNvSpPr txBox="1"/>
      </xdr:nvSpPr>
      <xdr:spPr>
        <a:xfrm>
          <a:off x="12164069"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10177</xdr:rowOff>
    </xdr:from>
    <xdr:ext cx="405111" cy="259045"/>
    <xdr:sp macro="" textlink="">
      <xdr:nvSpPr>
        <xdr:cNvPr id="380" name="n_4mainValue【消防施設】&#10;有形固定資産減価償却率">
          <a:extLst>
            <a:ext uri="{FF2B5EF4-FFF2-40B4-BE49-F238E27FC236}">
              <a16:creationId xmlns:a16="http://schemas.microsoft.com/office/drawing/2014/main" id="{AC10A4C3-8B14-4C09-815D-17EDC5CA7A54}"/>
            </a:ext>
          </a:extLst>
        </xdr:cNvPr>
        <xdr:cNvSpPr txBox="1"/>
      </xdr:nvSpPr>
      <xdr:spPr>
        <a:xfrm>
          <a:off x="11354444" y="1297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1" name="正方形/長方形 380">
          <a:extLst>
            <a:ext uri="{FF2B5EF4-FFF2-40B4-BE49-F238E27FC236}">
              <a16:creationId xmlns:a16="http://schemas.microsoft.com/office/drawing/2014/main" id="{EF411C24-7ECE-4054-B677-BB7A0E5F354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2" name="正方形/長方形 381">
          <a:extLst>
            <a:ext uri="{FF2B5EF4-FFF2-40B4-BE49-F238E27FC236}">
              <a16:creationId xmlns:a16="http://schemas.microsoft.com/office/drawing/2014/main" id="{CC909F9D-F088-4F8D-A10A-A1A59853DB4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3" name="正方形/長方形 382">
          <a:extLst>
            <a:ext uri="{FF2B5EF4-FFF2-40B4-BE49-F238E27FC236}">
              <a16:creationId xmlns:a16="http://schemas.microsoft.com/office/drawing/2014/main" id="{45567DFC-52FB-4A41-B312-231DB2CE0A1B}"/>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4" name="正方形/長方形 383">
          <a:extLst>
            <a:ext uri="{FF2B5EF4-FFF2-40B4-BE49-F238E27FC236}">
              <a16:creationId xmlns:a16="http://schemas.microsoft.com/office/drawing/2014/main" id="{58679686-DC7E-4169-89AF-8D1014E8EE7D}"/>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5" name="正方形/長方形 384">
          <a:extLst>
            <a:ext uri="{FF2B5EF4-FFF2-40B4-BE49-F238E27FC236}">
              <a16:creationId xmlns:a16="http://schemas.microsoft.com/office/drawing/2014/main" id="{2DFCF1C0-8D85-46F6-90B5-43D6D541AB6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6" name="正方形/長方形 385">
          <a:extLst>
            <a:ext uri="{FF2B5EF4-FFF2-40B4-BE49-F238E27FC236}">
              <a16:creationId xmlns:a16="http://schemas.microsoft.com/office/drawing/2014/main" id="{A80922D1-7F6C-4506-BD90-8915AB5B9599}"/>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7" name="正方形/長方形 386">
          <a:extLst>
            <a:ext uri="{FF2B5EF4-FFF2-40B4-BE49-F238E27FC236}">
              <a16:creationId xmlns:a16="http://schemas.microsoft.com/office/drawing/2014/main" id="{A24C1CFF-4C1E-4DEB-9AD3-23070348664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8" name="正方形/長方形 387">
          <a:extLst>
            <a:ext uri="{FF2B5EF4-FFF2-40B4-BE49-F238E27FC236}">
              <a16:creationId xmlns:a16="http://schemas.microsoft.com/office/drawing/2014/main" id="{06AA6F71-E079-4894-B2FE-C041BA2C4AAE}"/>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9" name="テキスト ボックス 388">
          <a:extLst>
            <a:ext uri="{FF2B5EF4-FFF2-40B4-BE49-F238E27FC236}">
              <a16:creationId xmlns:a16="http://schemas.microsoft.com/office/drawing/2014/main" id="{C444EC2C-7966-4A40-8816-8D9C5572FB6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0" name="直線コネクタ 389">
          <a:extLst>
            <a:ext uri="{FF2B5EF4-FFF2-40B4-BE49-F238E27FC236}">
              <a16:creationId xmlns:a16="http://schemas.microsoft.com/office/drawing/2014/main" id="{3A8F6284-F635-44A5-ACA1-9C919E8E126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1" name="直線コネクタ 390">
          <a:extLst>
            <a:ext uri="{FF2B5EF4-FFF2-40B4-BE49-F238E27FC236}">
              <a16:creationId xmlns:a16="http://schemas.microsoft.com/office/drawing/2014/main" id="{33DD0EE7-7789-4BBE-980D-F68357027384}"/>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2" name="テキスト ボックス 391">
          <a:extLst>
            <a:ext uri="{FF2B5EF4-FFF2-40B4-BE49-F238E27FC236}">
              <a16:creationId xmlns:a16="http://schemas.microsoft.com/office/drawing/2014/main" id="{B4248D3A-F658-4EA5-91AE-598ED72C05A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3" name="直線コネクタ 392">
          <a:extLst>
            <a:ext uri="{FF2B5EF4-FFF2-40B4-BE49-F238E27FC236}">
              <a16:creationId xmlns:a16="http://schemas.microsoft.com/office/drawing/2014/main" id="{7DB25AB2-9813-4A41-9EC3-31E6C7276EA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4" name="テキスト ボックス 393">
          <a:extLst>
            <a:ext uri="{FF2B5EF4-FFF2-40B4-BE49-F238E27FC236}">
              <a16:creationId xmlns:a16="http://schemas.microsoft.com/office/drawing/2014/main" id="{F285809F-4143-477D-BFAB-30DB68FECE72}"/>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5" name="直線コネクタ 394">
          <a:extLst>
            <a:ext uri="{FF2B5EF4-FFF2-40B4-BE49-F238E27FC236}">
              <a16:creationId xmlns:a16="http://schemas.microsoft.com/office/drawing/2014/main" id="{B75D960D-4FF1-43B1-B5B3-BA5AC621C62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396" name="テキスト ボックス 395">
          <a:extLst>
            <a:ext uri="{FF2B5EF4-FFF2-40B4-BE49-F238E27FC236}">
              <a16:creationId xmlns:a16="http://schemas.microsoft.com/office/drawing/2014/main" id="{3C2A8756-4980-46F2-B72D-3B3E21E9E189}"/>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397" name="直線コネクタ 396">
          <a:extLst>
            <a:ext uri="{FF2B5EF4-FFF2-40B4-BE49-F238E27FC236}">
              <a16:creationId xmlns:a16="http://schemas.microsoft.com/office/drawing/2014/main" id="{186A0B0C-E624-4837-B6C1-C1CB9FE20019}"/>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398" name="テキスト ボックス 397">
          <a:extLst>
            <a:ext uri="{FF2B5EF4-FFF2-40B4-BE49-F238E27FC236}">
              <a16:creationId xmlns:a16="http://schemas.microsoft.com/office/drawing/2014/main" id="{63AE13FC-CD9A-4FEF-B7AA-FFF8E8EC361C}"/>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399" name="直線コネクタ 398">
          <a:extLst>
            <a:ext uri="{FF2B5EF4-FFF2-40B4-BE49-F238E27FC236}">
              <a16:creationId xmlns:a16="http://schemas.microsoft.com/office/drawing/2014/main" id="{FEB3CE62-A9E7-4D1E-B489-F1657BDCD2AB}"/>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0" name="テキスト ボックス 399">
          <a:extLst>
            <a:ext uri="{FF2B5EF4-FFF2-40B4-BE49-F238E27FC236}">
              <a16:creationId xmlns:a16="http://schemas.microsoft.com/office/drawing/2014/main" id="{20469A67-CC16-494C-988C-A72DFB6F3537}"/>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1" name="直線コネクタ 400">
          <a:extLst>
            <a:ext uri="{FF2B5EF4-FFF2-40B4-BE49-F238E27FC236}">
              <a16:creationId xmlns:a16="http://schemas.microsoft.com/office/drawing/2014/main" id="{E1186441-CB4E-4B11-915D-18A707E509C0}"/>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2" name="テキスト ボックス 401">
          <a:extLst>
            <a:ext uri="{FF2B5EF4-FFF2-40B4-BE49-F238E27FC236}">
              <a16:creationId xmlns:a16="http://schemas.microsoft.com/office/drawing/2014/main" id="{D97CBB5F-4DBB-47E1-B824-CF2766DB661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3" name="【消防施設】&#10;一人当たり面積グラフ枠">
          <a:extLst>
            <a:ext uri="{FF2B5EF4-FFF2-40B4-BE49-F238E27FC236}">
              <a16:creationId xmlns:a16="http://schemas.microsoft.com/office/drawing/2014/main" id="{03ECDD26-349C-44D0-9555-A467CD1013F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404" name="直線コネクタ 403">
          <a:extLst>
            <a:ext uri="{FF2B5EF4-FFF2-40B4-BE49-F238E27FC236}">
              <a16:creationId xmlns:a16="http://schemas.microsoft.com/office/drawing/2014/main" id="{7CD74C56-0459-40D5-B348-0067CF89BFB5}"/>
            </a:ext>
          </a:extLst>
        </xdr:cNvPr>
        <xdr:cNvCxnSpPr/>
      </xdr:nvCxnSpPr>
      <xdr:spPr>
        <a:xfrm flipV="1">
          <a:off x="19954239" y="12827636"/>
          <a:ext cx="0" cy="120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405" name="【消防施設】&#10;一人当たり面積最小値テキスト">
          <a:extLst>
            <a:ext uri="{FF2B5EF4-FFF2-40B4-BE49-F238E27FC236}">
              <a16:creationId xmlns:a16="http://schemas.microsoft.com/office/drawing/2014/main" id="{65598613-FB3F-414D-B2B8-1377F474ACE6}"/>
            </a:ext>
          </a:extLst>
        </xdr:cNvPr>
        <xdr:cNvSpPr txBox="1"/>
      </xdr:nvSpPr>
      <xdr:spPr>
        <a:xfrm>
          <a:off x="19992975" y="1403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406" name="直線コネクタ 405">
          <a:extLst>
            <a:ext uri="{FF2B5EF4-FFF2-40B4-BE49-F238E27FC236}">
              <a16:creationId xmlns:a16="http://schemas.microsoft.com/office/drawing/2014/main" id="{6C51A671-1A8F-4C84-8D19-E08AD7AE17A2}"/>
            </a:ext>
          </a:extLst>
        </xdr:cNvPr>
        <xdr:cNvCxnSpPr/>
      </xdr:nvCxnSpPr>
      <xdr:spPr>
        <a:xfrm>
          <a:off x="19878675" y="140284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407" name="【消防施設】&#10;一人当たり面積最大値テキスト">
          <a:extLst>
            <a:ext uri="{FF2B5EF4-FFF2-40B4-BE49-F238E27FC236}">
              <a16:creationId xmlns:a16="http://schemas.microsoft.com/office/drawing/2014/main" id="{B1A7D764-4A0F-4D5D-861F-759F82B5375C}"/>
            </a:ext>
          </a:extLst>
        </xdr:cNvPr>
        <xdr:cNvSpPr txBox="1"/>
      </xdr:nvSpPr>
      <xdr:spPr>
        <a:xfrm>
          <a:off x="19992975"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408" name="直線コネクタ 407">
          <a:extLst>
            <a:ext uri="{FF2B5EF4-FFF2-40B4-BE49-F238E27FC236}">
              <a16:creationId xmlns:a16="http://schemas.microsoft.com/office/drawing/2014/main" id="{B81DAA1C-8A96-4BD6-8CF7-6517A8EDE941}"/>
            </a:ext>
          </a:extLst>
        </xdr:cNvPr>
        <xdr:cNvCxnSpPr/>
      </xdr:nvCxnSpPr>
      <xdr:spPr>
        <a:xfrm>
          <a:off x="19878675" y="128276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409" name="【消防施設】&#10;一人当たり面積平均値テキスト">
          <a:extLst>
            <a:ext uri="{FF2B5EF4-FFF2-40B4-BE49-F238E27FC236}">
              <a16:creationId xmlns:a16="http://schemas.microsoft.com/office/drawing/2014/main" id="{E14FA2C8-588F-4329-80BD-381E19809DDA}"/>
            </a:ext>
          </a:extLst>
        </xdr:cNvPr>
        <xdr:cNvSpPr txBox="1"/>
      </xdr:nvSpPr>
      <xdr:spPr>
        <a:xfrm>
          <a:off x="19992975" y="1363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410" name="フローチャート: 判断 409">
          <a:extLst>
            <a:ext uri="{FF2B5EF4-FFF2-40B4-BE49-F238E27FC236}">
              <a16:creationId xmlns:a16="http://schemas.microsoft.com/office/drawing/2014/main" id="{41238904-09EC-459C-A99A-0F704A46A39D}"/>
            </a:ext>
          </a:extLst>
        </xdr:cNvPr>
        <xdr:cNvSpPr/>
      </xdr:nvSpPr>
      <xdr:spPr>
        <a:xfrm>
          <a:off x="19897725" y="13773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411" name="フローチャート: 判断 410">
          <a:extLst>
            <a:ext uri="{FF2B5EF4-FFF2-40B4-BE49-F238E27FC236}">
              <a16:creationId xmlns:a16="http://schemas.microsoft.com/office/drawing/2014/main" id="{559ACDA5-769E-4C34-8BC7-B57D5DAC4AA0}"/>
            </a:ext>
          </a:extLst>
        </xdr:cNvPr>
        <xdr:cNvSpPr/>
      </xdr:nvSpPr>
      <xdr:spPr>
        <a:xfrm>
          <a:off x="19154775" y="137826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412" name="フローチャート: 判断 411">
          <a:extLst>
            <a:ext uri="{FF2B5EF4-FFF2-40B4-BE49-F238E27FC236}">
              <a16:creationId xmlns:a16="http://schemas.microsoft.com/office/drawing/2014/main" id="{0BA86B1E-BE33-43F2-91D6-A73BF184CE15}"/>
            </a:ext>
          </a:extLst>
        </xdr:cNvPr>
        <xdr:cNvSpPr/>
      </xdr:nvSpPr>
      <xdr:spPr>
        <a:xfrm>
          <a:off x="18345150" y="137928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413" name="フローチャート: 判断 412">
          <a:extLst>
            <a:ext uri="{FF2B5EF4-FFF2-40B4-BE49-F238E27FC236}">
              <a16:creationId xmlns:a16="http://schemas.microsoft.com/office/drawing/2014/main" id="{B8A26EDB-F610-49BF-8A1E-70F5B7A074CF}"/>
            </a:ext>
          </a:extLst>
        </xdr:cNvPr>
        <xdr:cNvSpPr/>
      </xdr:nvSpPr>
      <xdr:spPr>
        <a:xfrm>
          <a:off x="17554575" y="137890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414" name="フローチャート: 判断 413">
          <a:extLst>
            <a:ext uri="{FF2B5EF4-FFF2-40B4-BE49-F238E27FC236}">
              <a16:creationId xmlns:a16="http://schemas.microsoft.com/office/drawing/2014/main" id="{ECC262F4-741F-49E2-9549-7C2AD6A84A8C}"/>
            </a:ext>
          </a:extLst>
        </xdr:cNvPr>
        <xdr:cNvSpPr/>
      </xdr:nvSpPr>
      <xdr:spPr>
        <a:xfrm>
          <a:off x="16754475" y="138036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5" name="テキスト ボックス 414">
          <a:extLst>
            <a:ext uri="{FF2B5EF4-FFF2-40B4-BE49-F238E27FC236}">
              <a16:creationId xmlns:a16="http://schemas.microsoft.com/office/drawing/2014/main" id="{359CF8C8-6973-4EF5-9D0A-5EB47E577A7E}"/>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6" name="テキスト ボックス 415">
          <a:extLst>
            <a:ext uri="{FF2B5EF4-FFF2-40B4-BE49-F238E27FC236}">
              <a16:creationId xmlns:a16="http://schemas.microsoft.com/office/drawing/2014/main" id="{3B518CBE-D66A-443B-94A5-9C60588CE0C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7" name="テキスト ボックス 416">
          <a:extLst>
            <a:ext uri="{FF2B5EF4-FFF2-40B4-BE49-F238E27FC236}">
              <a16:creationId xmlns:a16="http://schemas.microsoft.com/office/drawing/2014/main" id="{783BD24B-09BC-494C-96B3-30E359C9785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8" name="テキスト ボックス 417">
          <a:extLst>
            <a:ext uri="{FF2B5EF4-FFF2-40B4-BE49-F238E27FC236}">
              <a16:creationId xmlns:a16="http://schemas.microsoft.com/office/drawing/2014/main" id="{ADEC0451-D61C-47E6-8C3A-40184082CC4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2D78B880-A4E0-40AB-9CD0-E852608215D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21589</xdr:rowOff>
    </xdr:from>
    <xdr:to>
      <xdr:col>116</xdr:col>
      <xdr:colOff>114300</xdr:colOff>
      <xdr:row>86</xdr:row>
      <xdr:rowOff>123189</xdr:rowOff>
    </xdr:to>
    <xdr:sp macro="" textlink="">
      <xdr:nvSpPr>
        <xdr:cNvPr id="420" name="楕円 419">
          <a:extLst>
            <a:ext uri="{FF2B5EF4-FFF2-40B4-BE49-F238E27FC236}">
              <a16:creationId xmlns:a16="http://schemas.microsoft.com/office/drawing/2014/main" id="{6B3C3231-6C6A-4B59-B8A5-2A03214E59E3}"/>
            </a:ext>
          </a:extLst>
        </xdr:cNvPr>
        <xdr:cNvSpPr/>
      </xdr:nvSpPr>
      <xdr:spPr>
        <a:xfrm>
          <a:off x="19897725" y="139566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107966</xdr:rowOff>
    </xdr:from>
    <xdr:ext cx="469744" cy="259045"/>
    <xdr:sp macro="" textlink="">
      <xdr:nvSpPr>
        <xdr:cNvPr id="421" name="【消防施設】&#10;一人当たり面積該当値テキスト">
          <a:extLst>
            <a:ext uri="{FF2B5EF4-FFF2-40B4-BE49-F238E27FC236}">
              <a16:creationId xmlns:a16="http://schemas.microsoft.com/office/drawing/2014/main" id="{6DB9006F-D271-428D-BFEE-E13F3E20E5B5}"/>
            </a:ext>
          </a:extLst>
        </xdr:cNvPr>
        <xdr:cNvSpPr txBox="1"/>
      </xdr:nvSpPr>
      <xdr:spPr>
        <a:xfrm>
          <a:off x="19992975" y="138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21589</xdr:rowOff>
    </xdr:from>
    <xdr:to>
      <xdr:col>112</xdr:col>
      <xdr:colOff>38100</xdr:colOff>
      <xdr:row>86</xdr:row>
      <xdr:rowOff>123189</xdr:rowOff>
    </xdr:to>
    <xdr:sp macro="" textlink="">
      <xdr:nvSpPr>
        <xdr:cNvPr id="422" name="楕円 421">
          <a:extLst>
            <a:ext uri="{FF2B5EF4-FFF2-40B4-BE49-F238E27FC236}">
              <a16:creationId xmlns:a16="http://schemas.microsoft.com/office/drawing/2014/main" id="{518CD8B6-310F-45C6-81E8-9F66B2839B64}"/>
            </a:ext>
          </a:extLst>
        </xdr:cNvPr>
        <xdr:cNvSpPr/>
      </xdr:nvSpPr>
      <xdr:spPr>
        <a:xfrm>
          <a:off x="19154775" y="139566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72389</xdr:rowOff>
    </xdr:from>
    <xdr:to>
      <xdr:col>116</xdr:col>
      <xdr:colOff>63500</xdr:colOff>
      <xdr:row>86</xdr:row>
      <xdr:rowOff>72389</xdr:rowOff>
    </xdr:to>
    <xdr:cxnSp macro="">
      <xdr:nvCxnSpPr>
        <xdr:cNvPr id="423" name="直線コネクタ 422">
          <a:extLst>
            <a:ext uri="{FF2B5EF4-FFF2-40B4-BE49-F238E27FC236}">
              <a16:creationId xmlns:a16="http://schemas.microsoft.com/office/drawing/2014/main" id="{20D64BD1-40DA-49AC-AAE2-1BB12D4661F9}"/>
            </a:ext>
          </a:extLst>
        </xdr:cNvPr>
        <xdr:cNvCxnSpPr/>
      </xdr:nvCxnSpPr>
      <xdr:spPr>
        <a:xfrm>
          <a:off x="19202400" y="1400428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21589</xdr:rowOff>
    </xdr:from>
    <xdr:to>
      <xdr:col>107</xdr:col>
      <xdr:colOff>101600</xdr:colOff>
      <xdr:row>86</xdr:row>
      <xdr:rowOff>123189</xdr:rowOff>
    </xdr:to>
    <xdr:sp macro="" textlink="">
      <xdr:nvSpPr>
        <xdr:cNvPr id="424" name="楕円 423">
          <a:extLst>
            <a:ext uri="{FF2B5EF4-FFF2-40B4-BE49-F238E27FC236}">
              <a16:creationId xmlns:a16="http://schemas.microsoft.com/office/drawing/2014/main" id="{11D52D4B-325F-4FC8-9308-2EC03BF8840F}"/>
            </a:ext>
          </a:extLst>
        </xdr:cNvPr>
        <xdr:cNvSpPr/>
      </xdr:nvSpPr>
      <xdr:spPr>
        <a:xfrm>
          <a:off x="18345150" y="139566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72389</xdr:rowOff>
    </xdr:from>
    <xdr:to>
      <xdr:col>111</xdr:col>
      <xdr:colOff>177800</xdr:colOff>
      <xdr:row>86</xdr:row>
      <xdr:rowOff>72389</xdr:rowOff>
    </xdr:to>
    <xdr:cxnSp macro="">
      <xdr:nvCxnSpPr>
        <xdr:cNvPr id="425" name="直線コネクタ 424">
          <a:extLst>
            <a:ext uri="{FF2B5EF4-FFF2-40B4-BE49-F238E27FC236}">
              <a16:creationId xmlns:a16="http://schemas.microsoft.com/office/drawing/2014/main" id="{D6768D07-1C62-4960-BB5C-C5C9A97E5D37}"/>
            </a:ext>
          </a:extLst>
        </xdr:cNvPr>
        <xdr:cNvCxnSpPr/>
      </xdr:nvCxnSpPr>
      <xdr:spPr>
        <a:xfrm>
          <a:off x="18392775" y="1400428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21589</xdr:rowOff>
    </xdr:from>
    <xdr:to>
      <xdr:col>102</xdr:col>
      <xdr:colOff>165100</xdr:colOff>
      <xdr:row>86</xdr:row>
      <xdr:rowOff>123189</xdr:rowOff>
    </xdr:to>
    <xdr:sp macro="" textlink="">
      <xdr:nvSpPr>
        <xdr:cNvPr id="426" name="楕円 425">
          <a:extLst>
            <a:ext uri="{FF2B5EF4-FFF2-40B4-BE49-F238E27FC236}">
              <a16:creationId xmlns:a16="http://schemas.microsoft.com/office/drawing/2014/main" id="{224D8BA5-77FA-4DEC-9DAC-FE5E025D6C4B}"/>
            </a:ext>
          </a:extLst>
        </xdr:cNvPr>
        <xdr:cNvSpPr/>
      </xdr:nvSpPr>
      <xdr:spPr>
        <a:xfrm>
          <a:off x="17554575" y="139566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72389</xdr:rowOff>
    </xdr:from>
    <xdr:to>
      <xdr:col>107</xdr:col>
      <xdr:colOff>50800</xdr:colOff>
      <xdr:row>86</xdr:row>
      <xdr:rowOff>72389</xdr:rowOff>
    </xdr:to>
    <xdr:cxnSp macro="">
      <xdr:nvCxnSpPr>
        <xdr:cNvPr id="427" name="直線コネクタ 426">
          <a:extLst>
            <a:ext uri="{FF2B5EF4-FFF2-40B4-BE49-F238E27FC236}">
              <a16:creationId xmlns:a16="http://schemas.microsoft.com/office/drawing/2014/main" id="{F3675F2C-F792-4719-9351-87388EC817A9}"/>
            </a:ext>
          </a:extLst>
        </xdr:cNvPr>
        <xdr:cNvCxnSpPr/>
      </xdr:nvCxnSpPr>
      <xdr:spPr>
        <a:xfrm>
          <a:off x="17602200" y="1400428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21589</xdr:rowOff>
    </xdr:from>
    <xdr:to>
      <xdr:col>98</xdr:col>
      <xdr:colOff>38100</xdr:colOff>
      <xdr:row>86</xdr:row>
      <xdr:rowOff>123189</xdr:rowOff>
    </xdr:to>
    <xdr:sp macro="" textlink="">
      <xdr:nvSpPr>
        <xdr:cNvPr id="428" name="楕円 427">
          <a:extLst>
            <a:ext uri="{FF2B5EF4-FFF2-40B4-BE49-F238E27FC236}">
              <a16:creationId xmlns:a16="http://schemas.microsoft.com/office/drawing/2014/main" id="{79EFD851-2F8F-482B-9AF8-12DCE008C8AF}"/>
            </a:ext>
          </a:extLst>
        </xdr:cNvPr>
        <xdr:cNvSpPr/>
      </xdr:nvSpPr>
      <xdr:spPr>
        <a:xfrm>
          <a:off x="16754475" y="139566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72389</xdr:rowOff>
    </xdr:from>
    <xdr:to>
      <xdr:col>102</xdr:col>
      <xdr:colOff>114300</xdr:colOff>
      <xdr:row>86</xdr:row>
      <xdr:rowOff>72389</xdr:rowOff>
    </xdr:to>
    <xdr:cxnSp macro="">
      <xdr:nvCxnSpPr>
        <xdr:cNvPr id="429" name="直線コネクタ 428">
          <a:extLst>
            <a:ext uri="{FF2B5EF4-FFF2-40B4-BE49-F238E27FC236}">
              <a16:creationId xmlns:a16="http://schemas.microsoft.com/office/drawing/2014/main" id="{0EA3E7E9-1A53-4530-A488-AA5E779847EB}"/>
            </a:ext>
          </a:extLst>
        </xdr:cNvPr>
        <xdr:cNvCxnSpPr/>
      </xdr:nvCxnSpPr>
      <xdr:spPr>
        <a:xfrm>
          <a:off x="16802100" y="1400428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430" name="n_1aveValue【消防施設】&#10;一人当たり面積">
          <a:extLst>
            <a:ext uri="{FF2B5EF4-FFF2-40B4-BE49-F238E27FC236}">
              <a16:creationId xmlns:a16="http://schemas.microsoft.com/office/drawing/2014/main" id="{FC8465D3-D1AC-4783-B9DB-37A86ED1BB1B}"/>
            </a:ext>
          </a:extLst>
        </xdr:cNvPr>
        <xdr:cNvSpPr txBox="1"/>
      </xdr:nvSpPr>
      <xdr:spPr>
        <a:xfrm>
          <a:off x="18983402" y="135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431" name="n_2aveValue【消防施設】&#10;一人当たり面積">
          <a:extLst>
            <a:ext uri="{FF2B5EF4-FFF2-40B4-BE49-F238E27FC236}">
              <a16:creationId xmlns:a16="http://schemas.microsoft.com/office/drawing/2014/main" id="{6F256A84-9D03-47B3-9F77-FF2BDB3AE726}"/>
            </a:ext>
          </a:extLst>
        </xdr:cNvPr>
        <xdr:cNvSpPr txBox="1"/>
      </xdr:nvSpPr>
      <xdr:spPr>
        <a:xfrm>
          <a:off x="18183302" y="1359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432" name="n_3aveValue【消防施設】&#10;一人当たり面積">
          <a:extLst>
            <a:ext uri="{FF2B5EF4-FFF2-40B4-BE49-F238E27FC236}">
              <a16:creationId xmlns:a16="http://schemas.microsoft.com/office/drawing/2014/main" id="{0C20A1A7-74E6-40E6-B391-74E22068F0DD}"/>
            </a:ext>
          </a:extLst>
        </xdr:cNvPr>
        <xdr:cNvSpPr txBox="1"/>
      </xdr:nvSpPr>
      <xdr:spPr>
        <a:xfrm>
          <a:off x="17383202" y="1358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433" name="n_4aveValue【消防施設】&#10;一人当たり面積">
          <a:extLst>
            <a:ext uri="{FF2B5EF4-FFF2-40B4-BE49-F238E27FC236}">
              <a16:creationId xmlns:a16="http://schemas.microsoft.com/office/drawing/2014/main" id="{35637B3D-DB1F-45D6-BBBE-A0B623439A6C}"/>
            </a:ext>
          </a:extLst>
        </xdr:cNvPr>
        <xdr:cNvSpPr txBox="1"/>
      </xdr:nvSpPr>
      <xdr:spPr>
        <a:xfrm>
          <a:off x="16592627" y="1359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114316</xdr:rowOff>
    </xdr:from>
    <xdr:ext cx="469744" cy="259045"/>
    <xdr:sp macro="" textlink="">
      <xdr:nvSpPr>
        <xdr:cNvPr id="434" name="n_1mainValue【消防施設】&#10;一人当たり面積">
          <a:extLst>
            <a:ext uri="{FF2B5EF4-FFF2-40B4-BE49-F238E27FC236}">
              <a16:creationId xmlns:a16="http://schemas.microsoft.com/office/drawing/2014/main" id="{CFC8EC15-3915-4F92-96F8-616DB8A1042A}"/>
            </a:ext>
          </a:extLst>
        </xdr:cNvPr>
        <xdr:cNvSpPr txBox="1"/>
      </xdr:nvSpPr>
      <xdr:spPr>
        <a:xfrm>
          <a:off x="18983402"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114316</xdr:rowOff>
    </xdr:from>
    <xdr:ext cx="469744" cy="259045"/>
    <xdr:sp macro="" textlink="">
      <xdr:nvSpPr>
        <xdr:cNvPr id="435" name="n_2mainValue【消防施設】&#10;一人当たり面積">
          <a:extLst>
            <a:ext uri="{FF2B5EF4-FFF2-40B4-BE49-F238E27FC236}">
              <a16:creationId xmlns:a16="http://schemas.microsoft.com/office/drawing/2014/main" id="{15160FBE-FCB6-4FCD-9A4A-FF75FF72368C}"/>
            </a:ext>
          </a:extLst>
        </xdr:cNvPr>
        <xdr:cNvSpPr txBox="1"/>
      </xdr:nvSpPr>
      <xdr:spPr>
        <a:xfrm>
          <a:off x="18183302"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114316</xdr:rowOff>
    </xdr:from>
    <xdr:ext cx="469744" cy="259045"/>
    <xdr:sp macro="" textlink="">
      <xdr:nvSpPr>
        <xdr:cNvPr id="436" name="n_3mainValue【消防施設】&#10;一人当たり面積">
          <a:extLst>
            <a:ext uri="{FF2B5EF4-FFF2-40B4-BE49-F238E27FC236}">
              <a16:creationId xmlns:a16="http://schemas.microsoft.com/office/drawing/2014/main" id="{86606D93-626C-4C06-BDE6-C70C561C3E1F}"/>
            </a:ext>
          </a:extLst>
        </xdr:cNvPr>
        <xdr:cNvSpPr txBox="1"/>
      </xdr:nvSpPr>
      <xdr:spPr>
        <a:xfrm>
          <a:off x="17383202"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114316</xdr:rowOff>
    </xdr:from>
    <xdr:ext cx="469744" cy="259045"/>
    <xdr:sp macro="" textlink="">
      <xdr:nvSpPr>
        <xdr:cNvPr id="437" name="n_4mainValue【消防施設】&#10;一人当たり面積">
          <a:extLst>
            <a:ext uri="{FF2B5EF4-FFF2-40B4-BE49-F238E27FC236}">
              <a16:creationId xmlns:a16="http://schemas.microsoft.com/office/drawing/2014/main" id="{E583DAE1-4D2E-4BF4-AC77-BDB7569041B6}"/>
            </a:ext>
          </a:extLst>
        </xdr:cNvPr>
        <xdr:cNvSpPr txBox="1"/>
      </xdr:nvSpPr>
      <xdr:spPr>
        <a:xfrm>
          <a:off x="16592627" y="140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38" name="正方形/長方形 437">
          <a:extLst>
            <a:ext uri="{FF2B5EF4-FFF2-40B4-BE49-F238E27FC236}">
              <a16:creationId xmlns:a16="http://schemas.microsoft.com/office/drawing/2014/main" id="{04FA8A73-FAC4-4585-9710-0CB303D5460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9" name="正方形/長方形 438">
          <a:extLst>
            <a:ext uri="{FF2B5EF4-FFF2-40B4-BE49-F238E27FC236}">
              <a16:creationId xmlns:a16="http://schemas.microsoft.com/office/drawing/2014/main" id="{45A826D9-9FC0-40C4-AD42-9F132BFA4FE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0" name="正方形/長方形 439">
          <a:extLst>
            <a:ext uri="{FF2B5EF4-FFF2-40B4-BE49-F238E27FC236}">
              <a16:creationId xmlns:a16="http://schemas.microsoft.com/office/drawing/2014/main" id="{06BECBE5-67C1-49F5-A48D-C181B8FEECF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1" name="正方形/長方形 440">
          <a:extLst>
            <a:ext uri="{FF2B5EF4-FFF2-40B4-BE49-F238E27FC236}">
              <a16:creationId xmlns:a16="http://schemas.microsoft.com/office/drawing/2014/main" id="{52ABF134-3DDD-44AC-8F9C-2C66BC9A53C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2" name="正方形/長方形 441">
          <a:extLst>
            <a:ext uri="{FF2B5EF4-FFF2-40B4-BE49-F238E27FC236}">
              <a16:creationId xmlns:a16="http://schemas.microsoft.com/office/drawing/2014/main" id="{7F8F8D7B-0A68-465F-B7C3-4967640503F9}"/>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3" name="正方形/長方形 442">
          <a:extLst>
            <a:ext uri="{FF2B5EF4-FFF2-40B4-BE49-F238E27FC236}">
              <a16:creationId xmlns:a16="http://schemas.microsoft.com/office/drawing/2014/main" id="{B56E4D56-938A-4975-B1CE-201D463E27E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4" name="正方形/長方形 443">
          <a:extLst>
            <a:ext uri="{FF2B5EF4-FFF2-40B4-BE49-F238E27FC236}">
              <a16:creationId xmlns:a16="http://schemas.microsoft.com/office/drawing/2014/main" id="{FDA9BD35-43F1-4C73-8F5B-88FAC6C99366}"/>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5" name="正方形/長方形 444">
          <a:extLst>
            <a:ext uri="{FF2B5EF4-FFF2-40B4-BE49-F238E27FC236}">
              <a16:creationId xmlns:a16="http://schemas.microsoft.com/office/drawing/2014/main" id="{BADCFA1F-A3E2-4180-9318-7344965B25C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46" name="テキスト ボックス 445">
          <a:extLst>
            <a:ext uri="{FF2B5EF4-FFF2-40B4-BE49-F238E27FC236}">
              <a16:creationId xmlns:a16="http://schemas.microsoft.com/office/drawing/2014/main" id="{90F56B55-3BF0-4D3A-8D05-6A370F0AF8B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47" name="直線コネクタ 446">
          <a:extLst>
            <a:ext uri="{FF2B5EF4-FFF2-40B4-BE49-F238E27FC236}">
              <a16:creationId xmlns:a16="http://schemas.microsoft.com/office/drawing/2014/main" id="{8E04A74F-7F8B-43B2-B768-6835CA4574B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48" name="テキスト ボックス 447">
          <a:extLst>
            <a:ext uri="{FF2B5EF4-FFF2-40B4-BE49-F238E27FC236}">
              <a16:creationId xmlns:a16="http://schemas.microsoft.com/office/drawing/2014/main" id="{A138D049-737D-4725-AA3B-CEC9EF298EE6}"/>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49" name="直線コネクタ 448">
          <a:extLst>
            <a:ext uri="{FF2B5EF4-FFF2-40B4-BE49-F238E27FC236}">
              <a16:creationId xmlns:a16="http://schemas.microsoft.com/office/drawing/2014/main" id="{E317EAA5-2359-4079-835B-67136D70C82B}"/>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A869C480-91D0-4081-AA53-CEE3E45A1E82}"/>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1" name="直線コネクタ 450">
          <a:extLst>
            <a:ext uri="{FF2B5EF4-FFF2-40B4-BE49-F238E27FC236}">
              <a16:creationId xmlns:a16="http://schemas.microsoft.com/office/drawing/2014/main" id="{2C82C765-6CF6-45E8-A3E5-F5E5324CA6B1}"/>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2" name="テキスト ボックス 451">
          <a:extLst>
            <a:ext uri="{FF2B5EF4-FFF2-40B4-BE49-F238E27FC236}">
              <a16:creationId xmlns:a16="http://schemas.microsoft.com/office/drawing/2014/main" id="{7ACDFD61-09C3-44BC-B842-C69FD7B8F237}"/>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3" name="直線コネクタ 452">
          <a:extLst>
            <a:ext uri="{FF2B5EF4-FFF2-40B4-BE49-F238E27FC236}">
              <a16:creationId xmlns:a16="http://schemas.microsoft.com/office/drawing/2014/main" id="{FF02E078-457F-4C1D-BD6A-2FE3173CBC78}"/>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4" name="テキスト ボックス 453">
          <a:extLst>
            <a:ext uri="{FF2B5EF4-FFF2-40B4-BE49-F238E27FC236}">
              <a16:creationId xmlns:a16="http://schemas.microsoft.com/office/drawing/2014/main" id="{65041B80-BA2F-4574-BBD4-E471160F6CA8}"/>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55" name="直線コネクタ 454">
          <a:extLst>
            <a:ext uri="{FF2B5EF4-FFF2-40B4-BE49-F238E27FC236}">
              <a16:creationId xmlns:a16="http://schemas.microsoft.com/office/drawing/2014/main" id="{35D14F92-B672-4ABB-8784-9C232060F0E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56" name="テキスト ボックス 455">
          <a:extLst>
            <a:ext uri="{FF2B5EF4-FFF2-40B4-BE49-F238E27FC236}">
              <a16:creationId xmlns:a16="http://schemas.microsoft.com/office/drawing/2014/main" id="{667B2E0A-C709-4CFD-A87E-AFC2FAB7AAF0}"/>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57" name="直線コネクタ 456">
          <a:extLst>
            <a:ext uri="{FF2B5EF4-FFF2-40B4-BE49-F238E27FC236}">
              <a16:creationId xmlns:a16="http://schemas.microsoft.com/office/drawing/2014/main" id="{8E86F8B9-3B9D-494B-9AFB-4CD97B47F899}"/>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58" name="テキスト ボックス 457">
          <a:extLst>
            <a:ext uri="{FF2B5EF4-FFF2-40B4-BE49-F238E27FC236}">
              <a16:creationId xmlns:a16="http://schemas.microsoft.com/office/drawing/2014/main" id="{713E5838-FEAC-4FC7-A7B5-8BF68D110B46}"/>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9" name="直線コネクタ 458">
          <a:extLst>
            <a:ext uri="{FF2B5EF4-FFF2-40B4-BE49-F238E27FC236}">
              <a16:creationId xmlns:a16="http://schemas.microsoft.com/office/drawing/2014/main" id="{913F5E56-646F-47E5-83E6-71B9DACED151}"/>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0" name="【庁舎】&#10;有形固定資産減価償却率グラフ枠">
          <a:extLst>
            <a:ext uri="{FF2B5EF4-FFF2-40B4-BE49-F238E27FC236}">
              <a16:creationId xmlns:a16="http://schemas.microsoft.com/office/drawing/2014/main" id="{BB3AF036-E96B-48F7-BCA9-6BD0F93724D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1" name="直線コネクタ 460">
          <a:extLst>
            <a:ext uri="{FF2B5EF4-FFF2-40B4-BE49-F238E27FC236}">
              <a16:creationId xmlns:a16="http://schemas.microsoft.com/office/drawing/2014/main" id="{494F96A9-E253-402C-BCC6-71A106C1B943}"/>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2" name="【庁舎】&#10;有形固定資産減価償却率最小値テキスト">
          <a:extLst>
            <a:ext uri="{FF2B5EF4-FFF2-40B4-BE49-F238E27FC236}">
              <a16:creationId xmlns:a16="http://schemas.microsoft.com/office/drawing/2014/main" id="{E2E10F36-8D7E-4845-A9EF-421C61663549}"/>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3" name="直線コネクタ 462">
          <a:extLst>
            <a:ext uri="{FF2B5EF4-FFF2-40B4-BE49-F238E27FC236}">
              <a16:creationId xmlns:a16="http://schemas.microsoft.com/office/drawing/2014/main" id="{B666E377-4124-4B76-9081-9386D842C698}"/>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4" name="【庁舎】&#10;有形固定資産減価償却率最大値テキスト">
          <a:extLst>
            <a:ext uri="{FF2B5EF4-FFF2-40B4-BE49-F238E27FC236}">
              <a16:creationId xmlns:a16="http://schemas.microsoft.com/office/drawing/2014/main" id="{F31D8E18-3525-4783-B0BD-6366E3FB1FA0}"/>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65" name="直線コネクタ 464">
          <a:extLst>
            <a:ext uri="{FF2B5EF4-FFF2-40B4-BE49-F238E27FC236}">
              <a16:creationId xmlns:a16="http://schemas.microsoft.com/office/drawing/2014/main" id="{390CBAE0-FD99-4BE4-A6E6-44566838BB2B}"/>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466" name="【庁舎】&#10;有形固定資産減価償却率平均値テキスト">
          <a:extLst>
            <a:ext uri="{FF2B5EF4-FFF2-40B4-BE49-F238E27FC236}">
              <a16:creationId xmlns:a16="http://schemas.microsoft.com/office/drawing/2014/main" id="{9367E7AE-8FB9-42FF-86A4-194A798AC31F}"/>
            </a:ext>
          </a:extLst>
        </xdr:cNvPr>
        <xdr:cNvSpPr txBox="1"/>
      </xdr:nvSpPr>
      <xdr:spPr>
        <a:xfrm>
          <a:off x="14735175" y="168319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467" name="フローチャート: 判断 466">
          <a:extLst>
            <a:ext uri="{FF2B5EF4-FFF2-40B4-BE49-F238E27FC236}">
              <a16:creationId xmlns:a16="http://schemas.microsoft.com/office/drawing/2014/main" id="{1B71B083-295B-4CD8-9BBE-8804FCFC1BF9}"/>
            </a:ext>
          </a:extLst>
        </xdr:cNvPr>
        <xdr:cNvSpPr/>
      </xdr:nvSpPr>
      <xdr:spPr>
        <a:xfrm>
          <a:off x="14649450" y="1685671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468" name="フローチャート: 判断 467">
          <a:extLst>
            <a:ext uri="{FF2B5EF4-FFF2-40B4-BE49-F238E27FC236}">
              <a16:creationId xmlns:a16="http://schemas.microsoft.com/office/drawing/2014/main" id="{3A9996BF-DD0D-443D-BD6C-D352E3379662}"/>
            </a:ext>
          </a:extLst>
        </xdr:cNvPr>
        <xdr:cNvSpPr/>
      </xdr:nvSpPr>
      <xdr:spPr>
        <a:xfrm>
          <a:off x="13887450"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469" name="フローチャート: 判断 468">
          <a:extLst>
            <a:ext uri="{FF2B5EF4-FFF2-40B4-BE49-F238E27FC236}">
              <a16:creationId xmlns:a16="http://schemas.microsoft.com/office/drawing/2014/main" id="{3CB5F05F-DDA3-4A0A-81AF-94B3854E141D}"/>
            </a:ext>
          </a:extLst>
        </xdr:cNvPr>
        <xdr:cNvSpPr/>
      </xdr:nvSpPr>
      <xdr:spPr>
        <a:xfrm>
          <a:off x="130968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470" name="フローチャート: 判断 469">
          <a:extLst>
            <a:ext uri="{FF2B5EF4-FFF2-40B4-BE49-F238E27FC236}">
              <a16:creationId xmlns:a16="http://schemas.microsoft.com/office/drawing/2014/main" id="{9D796CDA-26C2-4C82-A3D1-21A550C949EC}"/>
            </a:ext>
          </a:extLst>
        </xdr:cNvPr>
        <xdr:cNvSpPr/>
      </xdr:nvSpPr>
      <xdr:spPr>
        <a:xfrm>
          <a:off x="12296775" y="1685226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471" name="フローチャート: 判断 470">
          <a:extLst>
            <a:ext uri="{FF2B5EF4-FFF2-40B4-BE49-F238E27FC236}">
              <a16:creationId xmlns:a16="http://schemas.microsoft.com/office/drawing/2014/main" id="{FA1CF7E0-1E4F-4A13-8221-D9D9E31FE3F0}"/>
            </a:ext>
          </a:extLst>
        </xdr:cNvPr>
        <xdr:cNvSpPr/>
      </xdr:nvSpPr>
      <xdr:spPr>
        <a:xfrm>
          <a:off x="11487150" y="169271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0BD6B9F-C2F2-421F-A32A-B71C2468E02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CE35C3FA-5A6F-4407-BDDB-89763C77EBF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393B2F0-AAC3-4B85-895A-C691C645141D}"/>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69B40B7-4431-42F0-A65F-D9D8AF47240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6BCBD1C-2782-4F7A-8518-4B9FB9CEFA4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110489</xdr:rowOff>
    </xdr:from>
    <xdr:to>
      <xdr:col>85</xdr:col>
      <xdr:colOff>177800</xdr:colOff>
      <xdr:row>102</xdr:row>
      <xdr:rowOff>40639</xdr:rowOff>
    </xdr:to>
    <xdr:sp macro="" textlink="">
      <xdr:nvSpPr>
        <xdr:cNvPr id="477" name="楕円 476">
          <a:extLst>
            <a:ext uri="{FF2B5EF4-FFF2-40B4-BE49-F238E27FC236}">
              <a16:creationId xmlns:a16="http://schemas.microsoft.com/office/drawing/2014/main" id="{19E83085-3481-403F-B0B5-C8191613C119}"/>
            </a:ext>
          </a:extLst>
        </xdr:cNvPr>
        <xdr:cNvSpPr/>
      </xdr:nvSpPr>
      <xdr:spPr>
        <a:xfrm>
          <a:off x="14649450" y="165665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133366</xdr:rowOff>
    </xdr:from>
    <xdr:ext cx="405111" cy="259045"/>
    <xdr:sp macro="" textlink="">
      <xdr:nvSpPr>
        <xdr:cNvPr id="478" name="【庁舎】&#10;有形固定資産減価償却率該当値テキスト">
          <a:extLst>
            <a:ext uri="{FF2B5EF4-FFF2-40B4-BE49-F238E27FC236}">
              <a16:creationId xmlns:a16="http://schemas.microsoft.com/office/drawing/2014/main" id="{DC18C1E5-6CE8-4D12-B594-9BD594163BF3}"/>
            </a:ext>
          </a:extLst>
        </xdr:cNvPr>
        <xdr:cNvSpPr txBox="1"/>
      </xdr:nvSpPr>
      <xdr:spPr>
        <a:xfrm>
          <a:off x="14735175"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85089</xdr:rowOff>
    </xdr:from>
    <xdr:to>
      <xdr:col>81</xdr:col>
      <xdr:colOff>101600</xdr:colOff>
      <xdr:row>102</xdr:row>
      <xdr:rowOff>15239</xdr:rowOff>
    </xdr:to>
    <xdr:sp macro="" textlink="">
      <xdr:nvSpPr>
        <xdr:cNvPr id="479" name="楕円 478">
          <a:extLst>
            <a:ext uri="{FF2B5EF4-FFF2-40B4-BE49-F238E27FC236}">
              <a16:creationId xmlns:a16="http://schemas.microsoft.com/office/drawing/2014/main" id="{EFE1347E-72EA-4EC4-911A-577BF743E86B}"/>
            </a:ext>
          </a:extLst>
        </xdr:cNvPr>
        <xdr:cNvSpPr/>
      </xdr:nvSpPr>
      <xdr:spPr>
        <a:xfrm>
          <a:off x="13887450" y="165474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135889</xdr:rowOff>
    </xdr:from>
    <xdr:to>
      <xdr:col>85</xdr:col>
      <xdr:colOff>127000</xdr:colOff>
      <xdr:row>101</xdr:row>
      <xdr:rowOff>161289</xdr:rowOff>
    </xdr:to>
    <xdr:cxnSp macro="">
      <xdr:nvCxnSpPr>
        <xdr:cNvPr id="480" name="直線コネクタ 479">
          <a:extLst>
            <a:ext uri="{FF2B5EF4-FFF2-40B4-BE49-F238E27FC236}">
              <a16:creationId xmlns:a16="http://schemas.microsoft.com/office/drawing/2014/main" id="{04B2BAD0-1173-4712-B45C-EE7EC46EB293}"/>
            </a:ext>
          </a:extLst>
        </xdr:cNvPr>
        <xdr:cNvCxnSpPr/>
      </xdr:nvCxnSpPr>
      <xdr:spPr>
        <a:xfrm>
          <a:off x="13935075" y="16595089"/>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59689</xdr:rowOff>
    </xdr:from>
    <xdr:to>
      <xdr:col>76</xdr:col>
      <xdr:colOff>165100</xdr:colOff>
      <xdr:row>101</xdr:row>
      <xdr:rowOff>161289</xdr:rowOff>
    </xdr:to>
    <xdr:sp macro="" textlink="">
      <xdr:nvSpPr>
        <xdr:cNvPr id="481" name="楕円 480">
          <a:extLst>
            <a:ext uri="{FF2B5EF4-FFF2-40B4-BE49-F238E27FC236}">
              <a16:creationId xmlns:a16="http://schemas.microsoft.com/office/drawing/2014/main" id="{F0547ECB-1575-4E41-B31C-D471B39539B6}"/>
            </a:ext>
          </a:extLst>
        </xdr:cNvPr>
        <xdr:cNvSpPr/>
      </xdr:nvSpPr>
      <xdr:spPr>
        <a:xfrm>
          <a:off x="13096875" y="165188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110489</xdr:rowOff>
    </xdr:from>
    <xdr:to>
      <xdr:col>81</xdr:col>
      <xdr:colOff>50800</xdr:colOff>
      <xdr:row>101</xdr:row>
      <xdr:rowOff>135889</xdr:rowOff>
    </xdr:to>
    <xdr:cxnSp macro="">
      <xdr:nvCxnSpPr>
        <xdr:cNvPr id="482" name="直線コネクタ 481">
          <a:extLst>
            <a:ext uri="{FF2B5EF4-FFF2-40B4-BE49-F238E27FC236}">
              <a16:creationId xmlns:a16="http://schemas.microsoft.com/office/drawing/2014/main" id="{589475C1-C24E-450A-821E-0B4FBE3DC447}"/>
            </a:ext>
          </a:extLst>
        </xdr:cNvPr>
        <xdr:cNvCxnSpPr/>
      </xdr:nvCxnSpPr>
      <xdr:spPr>
        <a:xfrm>
          <a:off x="13144500" y="16566514"/>
          <a:ext cx="7905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35561</xdr:rowOff>
    </xdr:from>
    <xdr:to>
      <xdr:col>72</xdr:col>
      <xdr:colOff>38100</xdr:colOff>
      <xdr:row>101</xdr:row>
      <xdr:rowOff>137161</xdr:rowOff>
    </xdr:to>
    <xdr:sp macro="" textlink="">
      <xdr:nvSpPr>
        <xdr:cNvPr id="483" name="楕円 482">
          <a:extLst>
            <a:ext uri="{FF2B5EF4-FFF2-40B4-BE49-F238E27FC236}">
              <a16:creationId xmlns:a16="http://schemas.microsoft.com/office/drawing/2014/main" id="{F2D93F9A-516E-442E-B4C5-A865FD7B11E7}"/>
            </a:ext>
          </a:extLst>
        </xdr:cNvPr>
        <xdr:cNvSpPr/>
      </xdr:nvSpPr>
      <xdr:spPr>
        <a:xfrm>
          <a:off x="12296775" y="16494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86361</xdr:rowOff>
    </xdr:from>
    <xdr:to>
      <xdr:col>76</xdr:col>
      <xdr:colOff>114300</xdr:colOff>
      <xdr:row>101</xdr:row>
      <xdr:rowOff>110489</xdr:rowOff>
    </xdr:to>
    <xdr:cxnSp macro="">
      <xdr:nvCxnSpPr>
        <xdr:cNvPr id="484" name="直線コネクタ 483">
          <a:extLst>
            <a:ext uri="{FF2B5EF4-FFF2-40B4-BE49-F238E27FC236}">
              <a16:creationId xmlns:a16="http://schemas.microsoft.com/office/drawing/2014/main" id="{464CB911-9C39-499A-8441-0110600DA9E2}"/>
            </a:ext>
          </a:extLst>
        </xdr:cNvPr>
        <xdr:cNvCxnSpPr/>
      </xdr:nvCxnSpPr>
      <xdr:spPr>
        <a:xfrm>
          <a:off x="12344400" y="16542386"/>
          <a:ext cx="8001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20320</xdr:rowOff>
    </xdr:from>
    <xdr:to>
      <xdr:col>67</xdr:col>
      <xdr:colOff>101600</xdr:colOff>
      <xdr:row>101</xdr:row>
      <xdr:rowOff>121920</xdr:rowOff>
    </xdr:to>
    <xdr:sp macro="" textlink="">
      <xdr:nvSpPr>
        <xdr:cNvPr id="485" name="楕円 484">
          <a:extLst>
            <a:ext uri="{FF2B5EF4-FFF2-40B4-BE49-F238E27FC236}">
              <a16:creationId xmlns:a16="http://schemas.microsoft.com/office/drawing/2014/main" id="{7961C0AF-A1A7-4223-9787-FA1E52AF9F85}"/>
            </a:ext>
          </a:extLst>
        </xdr:cNvPr>
        <xdr:cNvSpPr/>
      </xdr:nvSpPr>
      <xdr:spPr>
        <a:xfrm>
          <a:off x="11487150" y="164795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71120</xdr:rowOff>
    </xdr:from>
    <xdr:to>
      <xdr:col>71</xdr:col>
      <xdr:colOff>177800</xdr:colOff>
      <xdr:row>101</xdr:row>
      <xdr:rowOff>86361</xdr:rowOff>
    </xdr:to>
    <xdr:cxnSp macro="">
      <xdr:nvCxnSpPr>
        <xdr:cNvPr id="486" name="直線コネクタ 485">
          <a:extLst>
            <a:ext uri="{FF2B5EF4-FFF2-40B4-BE49-F238E27FC236}">
              <a16:creationId xmlns:a16="http://schemas.microsoft.com/office/drawing/2014/main" id="{E8FBD947-F9D2-4B4A-9F15-AF866FAC9EE8}"/>
            </a:ext>
          </a:extLst>
        </xdr:cNvPr>
        <xdr:cNvCxnSpPr/>
      </xdr:nvCxnSpPr>
      <xdr:spPr>
        <a:xfrm>
          <a:off x="11534775" y="16527145"/>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152416</xdr:rowOff>
    </xdr:from>
    <xdr:ext cx="405111" cy="259045"/>
    <xdr:sp macro="" textlink="">
      <xdr:nvSpPr>
        <xdr:cNvPr id="487" name="n_1aveValue【庁舎】&#10;有形固定資産減価償却率">
          <a:extLst>
            <a:ext uri="{FF2B5EF4-FFF2-40B4-BE49-F238E27FC236}">
              <a16:creationId xmlns:a16="http://schemas.microsoft.com/office/drawing/2014/main" id="{51AA5BCC-BE1C-4361-86AF-2BFC878DA301}"/>
            </a:ext>
          </a:extLst>
        </xdr:cNvPr>
        <xdr:cNvSpPr txBox="1"/>
      </xdr:nvSpPr>
      <xdr:spPr>
        <a:xfrm>
          <a:off x="13745219" y="1695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144797</xdr:rowOff>
    </xdr:from>
    <xdr:ext cx="405111" cy="259045"/>
    <xdr:sp macro="" textlink="">
      <xdr:nvSpPr>
        <xdr:cNvPr id="488" name="n_2aveValue【庁舎】&#10;有形固定資産減価償却率">
          <a:extLst>
            <a:ext uri="{FF2B5EF4-FFF2-40B4-BE49-F238E27FC236}">
              <a16:creationId xmlns:a16="http://schemas.microsoft.com/office/drawing/2014/main" id="{B8E5737E-BFE9-45EC-BE2F-9FB81FD690E8}"/>
            </a:ext>
          </a:extLst>
        </xdr:cNvPr>
        <xdr:cNvSpPr txBox="1"/>
      </xdr:nvSpPr>
      <xdr:spPr>
        <a:xfrm>
          <a:off x="12964169" y="1694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146066</xdr:rowOff>
    </xdr:from>
    <xdr:ext cx="405111" cy="259045"/>
    <xdr:sp macro="" textlink="">
      <xdr:nvSpPr>
        <xdr:cNvPr id="489" name="n_3aveValue【庁舎】&#10;有形固定資産減価償却率">
          <a:extLst>
            <a:ext uri="{FF2B5EF4-FFF2-40B4-BE49-F238E27FC236}">
              <a16:creationId xmlns:a16="http://schemas.microsoft.com/office/drawing/2014/main" id="{BB21FB80-A0B1-4A8C-8211-A45E12080270}"/>
            </a:ext>
          </a:extLst>
        </xdr:cNvPr>
        <xdr:cNvSpPr txBox="1"/>
      </xdr:nvSpPr>
      <xdr:spPr>
        <a:xfrm>
          <a:off x="12164069" y="16944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43197</xdr:rowOff>
    </xdr:from>
    <xdr:ext cx="405111" cy="259045"/>
    <xdr:sp macro="" textlink="">
      <xdr:nvSpPr>
        <xdr:cNvPr id="490" name="n_4aveValue【庁舎】&#10;有形固定資産減価償却率">
          <a:extLst>
            <a:ext uri="{FF2B5EF4-FFF2-40B4-BE49-F238E27FC236}">
              <a16:creationId xmlns:a16="http://schemas.microsoft.com/office/drawing/2014/main" id="{30FE400C-733F-4082-B305-9604C888142F}"/>
            </a:ext>
          </a:extLst>
        </xdr:cNvPr>
        <xdr:cNvSpPr txBox="1"/>
      </xdr:nvSpPr>
      <xdr:spPr>
        <a:xfrm>
          <a:off x="113544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31766</xdr:rowOff>
    </xdr:from>
    <xdr:ext cx="405111" cy="259045"/>
    <xdr:sp macro="" textlink="">
      <xdr:nvSpPr>
        <xdr:cNvPr id="491" name="n_1mainValue【庁舎】&#10;有形固定資産減価償却率">
          <a:extLst>
            <a:ext uri="{FF2B5EF4-FFF2-40B4-BE49-F238E27FC236}">
              <a16:creationId xmlns:a16="http://schemas.microsoft.com/office/drawing/2014/main" id="{52FF8C85-0E15-4A43-A8DC-FC6E7D4EC3FC}"/>
            </a:ext>
          </a:extLst>
        </xdr:cNvPr>
        <xdr:cNvSpPr txBox="1"/>
      </xdr:nvSpPr>
      <xdr:spPr>
        <a:xfrm>
          <a:off x="13745219" y="16316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6366</xdr:rowOff>
    </xdr:from>
    <xdr:ext cx="405111" cy="259045"/>
    <xdr:sp macro="" textlink="">
      <xdr:nvSpPr>
        <xdr:cNvPr id="492" name="n_2mainValue【庁舎】&#10;有形固定資産減価償却率">
          <a:extLst>
            <a:ext uri="{FF2B5EF4-FFF2-40B4-BE49-F238E27FC236}">
              <a16:creationId xmlns:a16="http://schemas.microsoft.com/office/drawing/2014/main" id="{DC29436B-ED2A-49FB-A08D-4FEEC8692DDA}"/>
            </a:ext>
          </a:extLst>
        </xdr:cNvPr>
        <xdr:cNvSpPr txBox="1"/>
      </xdr:nvSpPr>
      <xdr:spPr>
        <a:xfrm>
          <a:off x="12964169" y="16297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153688</xdr:rowOff>
    </xdr:from>
    <xdr:ext cx="405111" cy="259045"/>
    <xdr:sp macro="" textlink="">
      <xdr:nvSpPr>
        <xdr:cNvPr id="493" name="n_3mainValue【庁舎】&#10;有形固定資産減価償却率">
          <a:extLst>
            <a:ext uri="{FF2B5EF4-FFF2-40B4-BE49-F238E27FC236}">
              <a16:creationId xmlns:a16="http://schemas.microsoft.com/office/drawing/2014/main" id="{94886E9E-2FC3-4F2C-B03B-A3A9CBA19B1A}"/>
            </a:ext>
          </a:extLst>
        </xdr:cNvPr>
        <xdr:cNvSpPr txBox="1"/>
      </xdr:nvSpPr>
      <xdr:spPr>
        <a:xfrm>
          <a:off x="12164069" y="1626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138447</xdr:rowOff>
    </xdr:from>
    <xdr:ext cx="405111" cy="259045"/>
    <xdr:sp macro="" textlink="">
      <xdr:nvSpPr>
        <xdr:cNvPr id="494" name="n_4mainValue【庁舎】&#10;有形固定資産減価償却率">
          <a:extLst>
            <a:ext uri="{FF2B5EF4-FFF2-40B4-BE49-F238E27FC236}">
              <a16:creationId xmlns:a16="http://schemas.microsoft.com/office/drawing/2014/main" id="{BD268EAE-92C4-4ADE-931B-27572F830CA2}"/>
            </a:ext>
          </a:extLst>
        </xdr:cNvPr>
        <xdr:cNvSpPr txBox="1"/>
      </xdr:nvSpPr>
      <xdr:spPr>
        <a:xfrm>
          <a:off x="11354444" y="1625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5" name="正方形/長方形 494">
          <a:extLst>
            <a:ext uri="{FF2B5EF4-FFF2-40B4-BE49-F238E27FC236}">
              <a16:creationId xmlns:a16="http://schemas.microsoft.com/office/drawing/2014/main" id="{048FE90A-22EF-4A8D-A5D6-4C07CEADD91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6" name="正方形/長方形 495">
          <a:extLst>
            <a:ext uri="{FF2B5EF4-FFF2-40B4-BE49-F238E27FC236}">
              <a16:creationId xmlns:a16="http://schemas.microsoft.com/office/drawing/2014/main" id="{080F4A50-61CB-4880-87E9-ADA7681410F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97" name="正方形/長方形 496">
          <a:extLst>
            <a:ext uri="{FF2B5EF4-FFF2-40B4-BE49-F238E27FC236}">
              <a16:creationId xmlns:a16="http://schemas.microsoft.com/office/drawing/2014/main" id="{E0CCF6FA-B4BB-4E5F-891B-000A23F54DBA}"/>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98" name="正方形/長方形 497">
          <a:extLst>
            <a:ext uri="{FF2B5EF4-FFF2-40B4-BE49-F238E27FC236}">
              <a16:creationId xmlns:a16="http://schemas.microsoft.com/office/drawing/2014/main" id="{5D85D6D1-4EF9-4B5F-8979-DEF014E480D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9" name="正方形/長方形 498">
          <a:extLst>
            <a:ext uri="{FF2B5EF4-FFF2-40B4-BE49-F238E27FC236}">
              <a16:creationId xmlns:a16="http://schemas.microsoft.com/office/drawing/2014/main" id="{579DD8F1-A564-48BB-B9B0-3CF65A9E6F6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0" name="正方形/長方形 499">
          <a:extLst>
            <a:ext uri="{FF2B5EF4-FFF2-40B4-BE49-F238E27FC236}">
              <a16:creationId xmlns:a16="http://schemas.microsoft.com/office/drawing/2014/main" id="{0AF2B2FE-04F1-44DF-9A7F-336C0AB4E2C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1" name="正方形/長方形 500">
          <a:extLst>
            <a:ext uri="{FF2B5EF4-FFF2-40B4-BE49-F238E27FC236}">
              <a16:creationId xmlns:a16="http://schemas.microsoft.com/office/drawing/2014/main" id="{31AB3B1F-6616-4CAB-A217-0BEE7F31A02B}"/>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2" name="正方形/長方形 501">
          <a:extLst>
            <a:ext uri="{FF2B5EF4-FFF2-40B4-BE49-F238E27FC236}">
              <a16:creationId xmlns:a16="http://schemas.microsoft.com/office/drawing/2014/main" id="{DA562EBC-04EF-476A-8C09-6C42C25CF71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3" name="テキスト ボックス 502">
          <a:extLst>
            <a:ext uri="{FF2B5EF4-FFF2-40B4-BE49-F238E27FC236}">
              <a16:creationId xmlns:a16="http://schemas.microsoft.com/office/drawing/2014/main" id="{C2B379F2-2E4F-44B4-89B8-D5C499A09FA2}"/>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4" name="直線コネクタ 503">
          <a:extLst>
            <a:ext uri="{FF2B5EF4-FFF2-40B4-BE49-F238E27FC236}">
              <a16:creationId xmlns:a16="http://schemas.microsoft.com/office/drawing/2014/main" id="{9DB109BE-615E-4453-A978-12679C52B2C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05" name="テキスト ボックス 504">
          <a:extLst>
            <a:ext uri="{FF2B5EF4-FFF2-40B4-BE49-F238E27FC236}">
              <a16:creationId xmlns:a16="http://schemas.microsoft.com/office/drawing/2014/main" id="{69036E50-4F37-47A6-9C49-7386D2138D20}"/>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06" name="直線コネクタ 505">
          <a:extLst>
            <a:ext uri="{FF2B5EF4-FFF2-40B4-BE49-F238E27FC236}">
              <a16:creationId xmlns:a16="http://schemas.microsoft.com/office/drawing/2014/main" id="{ADCA87F3-6420-496F-92F3-2A9D5B453CD8}"/>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07" name="テキスト ボックス 506">
          <a:extLst>
            <a:ext uri="{FF2B5EF4-FFF2-40B4-BE49-F238E27FC236}">
              <a16:creationId xmlns:a16="http://schemas.microsoft.com/office/drawing/2014/main" id="{74BC0B6B-EB72-4ABB-A1C5-3405092EA81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08" name="直線コネクタ 507">
          <a:extLst>
            <a:ext uri="{FF2B5EF4-FFF2-40B4-BE49-F238E27FC236}">
              <a16:creationId xmlns:a16="http://schemas.microsoft.com/office/drawing/2014/main" id="{71279B5C-CF8B-459A-9A8A-8310732FDD8D}"/>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09" name="テキスト ボックス 508">
          <a:extLst>
            <a:ext uri="{FF2B5EF4-FFF2-40B4-BE49-F238E27FC236}">
              <a16:creationId xmlns:a16="http://schemas.microsoft.com/office/drawing/2014/main" id="{B5D044A5-2F68-4F0A-AF0F-6B833D9F09D0}"/>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0" name="直線コネクタ 509">
          <a:extLst>
            <a:ext uri="{FF2B5EF4-FFF2-40B4-BE49-F238E27FC236}">
              <a16:creationId xmlns:a16="http://schemas.microsoft.com/office/drawing/2014/main" id="{EFB42B10-5D94-4710-86D7-50865F76D7B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1" name="テキスト ボックス 510">
          <a:extLst>
            <a:ext uri="{FF2B5EF4-FFF2-40B4-BE49-F238E27FC236}">
              <a16:creationId xmlns:a16="http://schemas.microsoft.com/office/drawing/2014/main" id="{F96E6AE7-1C7E-43FD-AB26-3049AC66F79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2" name="直線コネクタ 511">
          <a:extLst>
            <a:ext uri="{FF2B5EF4-FFF2-40B4-BE49-F238E27FC236}">
              <a16:creationId xmlns:a16="http://schemas.microsoft.com/office/drawing/2014/main" id="{7BAECB8E-713B-41CC-AFF5-C077C01D6DE7}"/>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3" name="テキスト ボックス 512">
          <a:extLst>
            <a:ext uri="{FF2B5EF4-FFF2-40B4-BE49-F238E27FC236}">
              <a16:creationId xmlns:a16="http://schemas.microsoft.com/office/drawing/2014/main" id="{CBA93787-B162-4B5B-826B-98BCF3B1860D}"/>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4" name="直線コネクタ 513">
          <a:extLst>
            <a:ext uri="{FF2B5EF4-FFF2-40B4-BE49-F238E27FC236}">
              <a16:creationId xmlns:a16="http://schemas.microsoft.com/office/drawing/2014/main" id="{E60EB28D-BE5D-4F34-9DFE-1AE2A3EF1956}"/>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5" name="テキスト ボックス 514">
          <a:extLst>
            <a:ext uri="{FF2B5EF4-FFF2-40B4-BE49-F238E27FC236}">
              <a16:creationId xmlns:a16="http://schemas.microsoft.com/office/drawing/2014/main" id="{B4E3CE0B-6885-427F-AECF-46909A76A951}"/>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16" name="直線コネクタ 515">
          <a:extLst>
            <a:ext uri="{FF2B5EF4-FFF2-40B4-BE49-F238E27FC236}">
              <a16:creationId xmlns:a16="http://schemas.microsoft.com/office/drawing/2014/main" id="{690E2863-1117-4F9D-A99D-BEDD2909D86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17" name="テキスト ボックス 516">
          <a:extLst>
            <a:ext uri="{FF2B5EF4-FFF2-40B4-BE49-F238E27FC236}">
              <a16:creationId xmlns:a16="http://schemas.microsoft.com/office/drawing/2014/main" id="{2D6BF078-3EFF-4A08-9AFD-88E89855913B}"/>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8" name="【庁舎】&#10;一人当たり面積グラフ枠">
          <a:extLst>
            <a:ext uri="{FF2B5EF4-FFF2-40B4-BE49-F238E27FC236}">
              <a16:creationId xmlns:a16="http://schemas.microsoft.com/office/drawing/2014/main" id="{25638F21-7213-4938-A9D1-E2B2A858CD6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519" name="直線コネクタ 518">
          <a:extLst>
            <a:ext uri="{FF2B5EF4-FFF2-40B4-BE49-F238E27FC236}">
              <a16:creationId xmlns:a16="http://schemas.microsoft.com/office/drawing/2014/main" id="{30D501E9-0F86-4D08-9ACB-EB3AF662C081}"/>
            </a:ext>
          </a:extLst>
        </xdr:cNvPr>
        <xdr:cNvCxnSpPr/>
      </xdr:nvCxnSpPr>
      <xdr:spPr>
        <a:xfrm flipV="1">
          <a:off x="19954239" y="16219805"/>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520" name="【庁舎】&#10;一人当たり面積最小値テキスト">
          <a:extLst>
            <a:ext uri="{FF2B5EF4-FFF2-40B4-BE49-F238E27FC236}">
              <a16:creationId xmlns:a16="http://schemas.microsoft.com/office/drawing/2014/main" id="{35652640-9700-498E-94E3-452F167F04F6}"/>
            </a:ext>
          </a:extLst>
        </xdr:cNvPr>
        <xdr:cNvSpPr txBox="1"/>
      </xdr:nvSpPr>
      <xdr:spPr>
        <a:xfrm>
          <a:off x="19992975" y="1786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521" name="直線コネクタ 520">
          <a:extLst>
            <a:ext uri="{FF2B5EF4-FFF2-40B4-BE49-F238E27FC236}">
              <a16:creationId xmlns:a16="http://schemas.microsoft.com/office/drawing/2014/main" id="{86B400E7-DC00-43A2-A9D0-DEA528E7B2EA}"/>
            </a:ext>
          </a:extLst>
        </xdr:cNvPr>
        <xdr:cNvCxnSpPr/>
      </xdr:nvCxnSpPr>
      <xdr:spPr>
        <a:xfrm>
          <a:off x="19878675" y="17858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522" name="【庁舎】&#10;一人当たり面積最大値テキスト">
          <a:extLst>
            <a:ext uri="{FF2B5EF4-FFF2-40B4-BE49-F238E27FC236}">
              <a16:creationId xmlns:a16="http://schemas.microsoft.com/office/drawing/2014/main" id="{7AD143F7-E75C-4059-A8BB-B4BD99AD9F20}"/>
            </a:ext>
          </a:extLst>
        </xdr:cNvPr>
        <xdr:cNvSpPr txBox="1"/>
      </xdr:nvSpPr>
      <xdr:spPr>
        <a:xfrm>
          <a:off x="19992975" y="1599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523" name="直線コネクタ 522">
          <a:extLst>
            <a:ext uri="{FF2B5EF4-FFF2-40B4-BE49-F238E27FC236}">
              <a16:creationId xmlns:a16="http://schemas.microsoft.com/office/drawing/2014/main" id="{D241BB7F-747B-4069-8577-78531AFCD579}"/>
            </a:ext>
          </a:extLst>
        </xdr:cNvPr>
        <xdr:cNvCxnSpPr/>
      </xdr:nvCxnSpPr>
      <xdr:spPr>
        <a:xfrm>
          <a:off x="19878675" y="162198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19702</xdr:rowOff>
    </xdr:from>
    <xdr:ext cx="469744" cy="259045"/>
    <xdr:sp macro="" textlink="">
      <xdr:nvSpPr>
        <xdr:cNvPr id="524" name="【庁舎】&#10;一人当たり面積平均値テキスト">
          <a:extLst>
            <a:ext uri="{FF2B5EF4-FFF2-40B4-BE49-F238E27FC236}">
              <a16:creationId xmlns:a16="http://schemas.microsoft.com/office/drawing/2014/main" id="{6D557A6B-7893-4327-B2C5-BF67D3CE0091}"/>
            </a:ext>
          </a:extLst>
        </xdr:cNvPr>
        <xdr:cNvSpPr txBox="1"/>
      </xdr:nvSpPr>
      <xdr:spPr>
        <a:xfrm>
          <a:off x="19992975" y="17336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525" name="フローチャート: 判断 524">
          <a:extLst>
            <a:ext uri="{FF2B5EF4-FFF2-40B4-BE49-F238E27FC236}">
              <a16:creationId xmlns:a16="http://schemas.microsoft.com/office/drawing/2014/main" id="{2FD12EEE-5474-49E6-B7AF-2701D4AF84A0}"/>
            </a:ext>
          </a:extLst>
        </xdr:cNvPr>
        <xdr:cNvSpPr/>
      </xdr:nvSpPr>
      <xdr:spPr>
        <a:xfrm>
          <a:off x="19897725" y="174847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526" name="フローチャート: 判断 525">
          <a:extLst>
            <a:ext uri="{FF2B5EF4-FFF2-40B4-BE49-F238E27FC236}">
              <a16:creationId xmlns:a16="http://schemas.microsoft.com/office/drawing/2014/main" id="{6814D22F-7B86-41EB-A5A7-2087CF324395}"/>
            </a:ext>
          </a:extLst>
        </xdr:cNvPr>
        <xdr:cNvSpPr/>
      </xdr:nvSpPr>
      <xdr:spPr>
        <a:xfrm>
          <a:off x="19154775" y="175075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527" name="フローチャート: 判断 526">
          <a:extLst>
            <a:ext uri="{FF2B5EF4-FFF2-40B4-BE49-F238E27FC236}">
              <a16:creationId xmlns:a16="http://schemas.microsoft.com/office/drawing/2014/main" id="{86C8204D-DAE9-4B61-9A52-FA18E81808F8}"/>
            </a:ext>
          </a:extLst>
        </xdr:cNvPr>
        <xdr:cNvSpPr/>
      </xdr:nvSpPr>
      <xdr:spPr>
        <a:xfrm>
          <a:off x="18345150" y="174948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528" name="フローチャート: 判断 527">
          <a:extLst>
            <a:ext uri="{FF2B5EF4-FFF2-40B4-BE49-F238E27FC236}">
              <a16:creationId xmlns:a16="http://schemas.microsoft.com/office/drawing/2014/main" id="{0A3B8B0F-C98C-4FEB-9E74-753D597A85F9}"/>
            </a:ext>
          </a:extLst>
        </xdr:cNvPr>
        <xdr:cNvSpPr/>
      </xdr:nvSpPr>
      <xdr:spPr>
        <a:xfrm>
          <a:off x="17554575" y="17496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529" name="フローチャート: 判断 528">
          <a:extLst>
            <a:ext uri="{FF2B5EF4-FFF2-40B4-BE49-F238E27FC236}">
              <a16:creationId xmlns:a16="http://schemas.microsoft.com/office/drawing/2014/main" id="{3A9FAC87-269C-43E0-9BAC-21698D209EE9}"/>
            </a:ext>
          </a:extLst>
        </xdr:cNvPr>
        <xdr:cNvSpPr/>
      </xdr:nvSpPr>
      <xdr:spPr>
        <a:xfrm>
          <a:off x="16754475" y="174866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8A4E1C4B-5772-48BB-93D6-EA709D65B78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17384079-9C32-4457-9FAB-67CEEA9E1A3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63451C63-4EEA-4693-A927-272C04969A8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125F2620-8DEF-40B0-AEAD-4B42CC7A7E3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CBA6C30C-75A6-4FC8-B32F-D6FA4E291488}"/>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31114</xdr:rowOff>
    </xdr:from>
    <xdr:to>
      <xdr:col>116</xdr:col>
      <xdr:colOff>114300</xdr:colOff>
      <xdr:row>107</xdr:row>
      <xdr:rowOff>132714</xdr:rowOff>
    </xdr:to>
    <xdr:sp macro="" textlink="">
      <xdr:nvSpPr>
        <xdr:cNvPr id="535" name="楕円 534">
          <a:extLst>
            <a:ext uri="{FF2B5EF4-FFF2-40B4-BE49-F238E27FC236}">
              <a16:creationId xmlns:a16="http://schemas.microsoft.com/office/drawing/2014/main" id="{76885E88-51C6-4711-AEB1-77B5F303C14D}"/>
            </a:ext>
          </a:extLst>
        </xdr:cNvPr>
        <xdr:cNvSpPr/>
      </xdr:nvSpPr>
      <xdr:spPr>
        <a:xfrm>
          <a:off x="19897725" y="17515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9541</xdr:rowOff>
    </xdr:from>
    <xdr:ext cx="469744" cy="259045"/>
    <xdr:sp macro="" textlink="">
      <xdr:nvSpPr>
        <xdr:cNvPr id="536" name="【庁舎】&#10;一人当たり面積該当値テキスト">
          <a:extLst>
            <a:ext uri="{FF2B5EF4-FFF2-40B4-BE49-F238E27FC236}">
              <a16:creationId xmlns:a16="http://schemas.microsoft.com/office/drawing/2014/main" id="{DDB8E5E6-0415-4F5D-8F37-39C6E2420AEA}"/>
            </a:ext>
          </a:extLst>
        </xdr:cNvPr>
        <xdr:cNvSpPr txBox="1"/>
      </xdr:nvSpPr>
      <xdr:spPr>
        <a:xfrm>
          <a:off x="19992975" y="1749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34925</xdr:rowOff>
    </xdr:from>
    <xdr:to>
      <xdr:col>112</xdr:col>
      <xdr:colOff>38100</xdr:colOff>
      <xdr:row>107</xdr:row>
      <xdr:rowOff>136525</xdr:rowOff>
    </xdr:to>
    <xdr:sp macro="" textlink="">
      <xdr:nvSpPr>
        <xdr:cNvPr id="537" name="楕円 536">
          <a:extLst>
            <a:ext uri="{FF2B5EF4-FFF2-40B4-BE49-F238E27FC236}">
              <a16:creationId xmlns:a16="http://schemas.microsoft.com/office/drawing/2014/main" id="{0C214CCF-9B42-44C3-98CE-C0F07714A245}"/>
            </a:ext>
          </a:extLst>
        </xdr:cNvPr>
        <xdr:cNvSpPr/>
      </xdr:nvSpPr>
      <xdr:spPr>
        <a:xfrm>
          <a:off x="19154775" y="175228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81914</xdr:rowOff>
    </xdr:from>
    <xdr:to>
      <xdr:col>116</xdr:col>
      <xdr:colOff>63500</xdr:colOff>
      <xdr:row>107</xdr:row>
      <xdr:rowOff>85725</xdr:rowOff>
    </xdr:to>
    <xdr:cxnSp macro="">
      <xdr:nvCxnSpPr>
        <xdr:cNvPr id="538" name="直線コネクタ 537">
          <a:extLst>
            <a:ext uri="{FF2B5EF4-FFF2-40B4-BE49-F238E27FC236}">
              <a16:creationId xmlns:a16="http://schemas.microsoft.com/office/drawing/2014/main" id="{30FD16FA-5A88-4828-A210-5672D8861651}"/>
            </a:ext>
          </a:extLst>
        </xdr:cNvPr>
        <xdr:cNvCxnSpPr/>
      </xdr:nvCxnSpPr>
      <xdr:spPr>
        <a:xfrm flipV="1">
          <a:off x="19202400" y="17572989"/>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31114</xdr:rowOff>
    </xdr:from>
    <xdr:to>
      <xdr:col>107</xdr:col>
      <xdr:colOff>101600</xdr:colOff>
      <xdr:row>107</xdr:row>
      <xdr:rowOff>132714</xdr:rowOff>
    </xdr:to>
    <xdr:sp macro="" textlink="">
      <xdr:nvSpPr>
        <xdr:cNvPr id="539" name="楕円 538">
          <a:extLst>
            <a:ext uri="{FF2B5EF4-FFF2-40B4-BE49-F238E27FC236}">
              <a16:creationId xmlns:a16="http://schemas.microsoft.com/office/drawing/2014/main" id="{87514BE0-0E99-478A-93F3-22FDB246850B}"/>
            </a:ext>
          </a:extLst>
        </xdr:cNvPr>
        <xdr:cNvSpPr/>
      </xdr:nvSpPr>
      <xdr:spPr>
        <a:xfrm>
          <a:off x="18345150" y="175158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81914</xdr:rowOff>
    </xdr:from>
    <xdr:to>
      <xdr:col>111</xdr:col>
      <xdr:colOff>177800</xdr:colOff>
      <xdr:row>107</xdr:row>
      <xdr:rowOff>85725</xdr:rowOff>
    </xdr:to>
    <xdr:cxnSp macro="">
      <xdr:nvCxnSpPr>
        <xdr:cNvPr id="540" name="直線コネクタ 539">
          <a:extLst>
            <a:ext uri="{FF2B5EF4-FFF2-40B4-BE49-F238E27FC236}">
              <a16:creationId xmlns:a16="http://schemas.microsoft.com/office/drawing/2014/main" id="{AF63A4F4-A1C3-42EE-B0BA-A7EBA75E5A0B}"/>
            </a:ext>
          </a:extLst>
        </xdr:cNvPr>
        <xdr:cNvCxnSpPr/>
      </xdr:nvCxnSpPr>
      <xdr:spPr>
        <a:xfrm>
          <a:off x="18392775" y="1757298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541" name="楕円 540">
          <a:extLst>
            <a:ext uri="{FF2B5EF4-FFF2-40B4-BE49-F238E27FC236}">
              <a16:creationId xmlns:a16="http://schemas.microsoft.com/office/drawing/2014/main" id="{5C610F08-9492-4202-AC71-5ED713646353}"/>
            </a:ext>
          </a:extLst>
        </xdr:cNvPr>
        <xdr:cNvSpPr/>
      </xdr:nvSpPr>
      <xdr:spPr>
        <a:xfrm>
          <a:off x="17554575" y="175164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76200</xdr:rowOff>
    </xdr:from>
    <xdr:to>
      <xdr:col>107</xdr:col>
      <xdr:colOff>50800</xdr:colOff>
      <xdr:row>107</xdr:row>
      <xdr:rowOff>81914</xdr:rowOff>
    </xdr:to>
    <xdr:cxnSp macro="">
      <xdr:nvCxnSpPr>
        <xdr:cNvPr id="542" name="直線コネクタ 541">
          <a:extLst>
            <a:ext uri="{FF2B5EF4-FFF2-40B4-BE49-F238E27FC236}">
              <a16:creationId xmlns:a16="http://schemas.microsoft.com/office/drawing/2014/main" id="{55614CFF-A9AE-480D-A908-D8A4E543CA12}"/>
            </a:ext>
          </a:extLst>
        </xdr:cNvPr>
        <xdr:cNvCxnSpPr/>
      </xdr:nvCxnSpPr>
      <xdr:spPr>
        <a:xfrm>
          <a:off x="17602200" y="17564100"/>
          <a:ext cx="790575"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19686</xdr:rowOff>
    </xdr:from>
    <xdr:to>
      <xdr:col>98</xdr:col>
      <xdr:colOff>38100</xdr:colOff>
      <xdr:row>107</xdr:row>
      <xdr:rowOff>121286</xdr:rowOff>
    </xdr:to>
    <xdr:sp macro="" textlink="">
      <xdr:nvSpPr>
        <xdr:cNvPr id="543" name="楕円 542">
          <a:extLst>
            <a:ext uri="{FF2B5EF4-FFF2-40B4-BE49-F238E27FC236}">
              <a16:creationId xmlns:a16="http://schemas.microsoft.com/office/drawing/2014/main" id="{CED10B10-F069-4180-B755-A7A5CE64B5E9}"/>
            </a:ext>
          </a:extLst>
        </xdr:cNvPr>
        <xdr:cNvSpPr/>
      </xdr:nvSpPr>
      <xdr:spPr>
        <a:xfrm>
          <a:off x="16754475" y="175075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70486</xdr:rowOff>
    </xdr:from>
    <xdr:to>
      <xdr:col>102</xdr:col>
      <xdr:colOff>114300</xdr:colOff>
      <xdr:row>107</xdr:row>
      <xdr:rowOff>76200</xdr:rowOff>
    </xdr:to>
    <xdr:cxnSp macro="">
      <xdr:nvCxnSpPr>
        <xdr:cNvPr id="544" name="直線コネクタ 543">
          <a:extLst>
            <a:ext uri="{FF2B5EF4-FFF2-40B4-BE49-F238E27FC236}">
              <a16:creationId xmlns:a16="http://schemas.microsoft.com/office/drawing/2014/main" id="{9738F532-71C2-4C52-8FF9-F9B429ABC902}"/>
            </a:ext>
          </a:extLst>
        </xdr:cNvPr>
        <xdr:cNvCxnSpPr/>
      </xdr:nvCxnSpPr>
      <xdr:spPr>
        <a:xfrm>
          <a:off x="16802100" y="17555211"/>
          <a:ext cx="8001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545" name="n_1aveValue【庁舎】&#10;一人当たり面積">
          <a:extLst>
            <a:ext uri="{FF2B5EF4-FFF2-40B4-BE49-F238E27FC236}">
              <a16:creationId xmlns:a16="http://schemas.microsoft.com/office/drawing/2014/main" id="{9D746F02-683C-4391-836C-39B2E690A6A9}"/>
            </a:ext>
          </a:extLst>
        </xdr:cNvPr>
        <xdr:cNvSpPr txBox="1"/>
      </xdr:nvSpPr>
      <xdr:spPr>
        <a:xfrm>
          <a:off x="18983402" y="1728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546" name="n_2aveValue【庁舎】&#10;一人当たり面積">
          <a:extLst>
            <a:ext uri="{FF2B5EF4-FFF2-40B4-BE49-F238E27FC236}">
              <a16:creationId xmlns:a16="http://schemas.microsoft.com/office/drawing/2014/main" id="{8DD80599-A525-46EC-A9FD-8F8EF91ACE95}"/>
            </a:ext>
          </a:extLst>
        </xdr:cNvPr>
        <xdr:cNvSpPr txBox="1"/>
      </xdr:nvSpPr>
      <xdr:spPr>
        <a:xfrm>
          <a:off x="18183302" y="172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547" name="n_3aveValue【庁舎】&#10;一人当たり面積">
          <a:extLst>
            <a:ext uri="{FF2B5EF4-FFF2-40B4-BE49-F238E27FC236}">
              <a16:creationId xmlns:a16="http://schemas.microsoft.com/office/drawing/2014/main" id="{D5895320-D1D0-4808-9BBF-2E219EFF7D3A}"/>
            </a:ext>
          </a:extLst>
        </xdr:cNvPr>
        <xdr:cNvSpPr txBox="1"/>
      </xdr:nvSpPr>
      <xdr:spPr>
        <a:xfrm>
          <a:off x="17383202" y="1727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548" name="n_4aveValue【庁舎】&#10;一人当たり面積">
          <a:extLst>
            <a:ext uri="{FF2B5EF4-FFF2-40B4-BE49-F238E27FC236}">
              <a16:creationId xmlns:a16="http://schemas.microsoft.com/office/drawing/2014/main" id="{22A6D442-520E-4579-AB2D-570732DAE38B}"/>
            </a:ext>
          </a:extLst>
        </xdr:cNvPr>
        <xdr:cNvSpPr txBox="1"/>
      </xdr:nvSpPr>
      <xdr:spPr>
        <a:xfrm>
          <a:off x="1659262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127652</xdr:rowOff>
    </xdr:from>
    <xdr:ext cx="469744" cy="259045"/>
    <xdr:sp macro="" textlink="">
      <xdr:nvSpPr>
        <xdr:cNvPr id="549" name="n_1mainValue【庁舎】&#10;一人当たり面積">
          <a:extLst>
            <a:ext uri="{FF2B5EF4-FFF2-40B4-BE49-F238E27FC236}">
              <a16:creationId xmlns:a16="http://schemas.microsoft.com/office/drawing/2014/main" id="{22F6C4E2-A7A5-42A1-885F-B9F37F3C9B0A}"/>
            </a:ext>
          </a:extLst>
        </xdr:cNvPr>
        <xdr:cNvSpPr txBox="1"/>
      </xdr:nvSpPr>
      <xdr:spPr>
        <a:xfrm>
          <a:off x="18983402"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123841</xdr:rowOff>
    </xdr:from>
    <xdr:ext cx="469744" cy="259045"/>
    <xdr:sp macro="" textlink="">
      <xdr:nvSpPr>
        <xdr:cNvPr id="550" name="n_2mainValue【庁舎】&#10;一人当たり面積">
          <a:extLst>
            <a:ext uri="{FF2B5EF4-FFF2-40B4-BE49-F238E27FC236}">
              <a16:creationId xmlns:a16="http://schemas.microsoft.com/office/drawing/2014/main" id="{EDD4AA75-9317-48C0-A7CC-3EA5540A2ED2}"/>
            </a:ext>
          </a:extLst>
        </xdr:cNvPr>
        <xdr:cNvSpPr txBox="1"/>
      </xdr:nvSpPr>
      <xdr:spPr>
        <a:xfrm>
          <a:off x="18183302"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118127</xdr:rowOff>
    </xdr:from>
    <xdr:ext cx="469744" cy="259045"/>
    <xdr:sp macro="" textlink="">
      <xdr:nvSpPr>
        <xdr:cNvPr id="551" name="n_3mainValue【庁舎】&#10;一人当たり面積">
          <a:extLst>
            <a:ext uri="{FF2B5EF4-FFF2-40B4-BE49-F238E27FC236}">
              <a16:creationId xmlns:a16="http://schemas.microsoft.com/office/drawing/2014/main" id="{94269A9E-2A23-44F3-990A-3607A4CCE983}"/>
            </a:ext>
          </a:extLst>
        </xdr:cNvPr>
        <xdr:cNvSpPr txBox="1"/>
      </xdr:nvSpPr>
      <xdr:spPr>
        <a:xfrm>
          <a:off x="17383202" y="1760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112413</xdr:rowOff>
    </xdr:from>
    <xdr:ext cx="469744" cy="259045"/>
    <xdr:sp macro="" textlink="">
      <xdr:nvSpPr>
        <xdr:cNvPr id="552" name="n_4mainValue【庁舎】&#10;一人当たり面積">
          <a:extLst>
            <a:ext uri="{FF2B5EF4-FFF2-40B4-BE49-F238E27FC236}">
              <a16:creationId xmlns:a16="http://schemas.microsoft.com/office/drawing/2014/main" id="{E856AA89-01D4-4506-BF4E-55D9910063E4}"/>
            </a:ext>
          </a:extLst>
        </xdr:cNvPr>
        <xdr:cNvSpPr txBox="1"/>
      </xdr:nvSpPr>
      <xdr:spPr>
        <a:xfrm>
          <a:off x="16592627" y="1760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3" name="正方形/長方形 552">
          <a:extLst>
            <a:ext uri="{FF2B5EF4-FFF2-40B4-BE49-F238E27FC236}">
              <a16:creationId xmlns:a16="http://schemas.microsoft.com/office/drawing/2014/main" id="{AB4E0A64-368D-4ADE-9149-5E5BC346B54C}"/>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4" name="正方形/長方形 553">
          <a:extLst>
            <a:ext uri="{FF2B5EF4-FFF2-40B4-BE49-F238E27FC236}">
              <a16:creationId xmlns:a16="http://schemas.microsoft.com/office/drawing/2014/main" id="{57C68FFD-6B0A-44BE-972C-39D3F1ED718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5" name="テキスト ボックス 554">
          <a:extLst>
            <a:ext uri="{FF2B5EF4-FFF2-40B4-BE49-F238E27FC236}">
              <a16:creationId xmlns:a16="http://schemas.microsoft.com/office/drawing/2014/main" id="{2FF48C85-AE0B-4E89-955A-7F34BC35931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有形固定資産減価償却率については、</a:t>
          </a:r>
          <a:r>
            <a:rPr kumimoji="1" lang="ja-JP" altLang="en-US" sz="1100">
              <a:solidFill>
                <a:schemeClr val="dk1"/>
              </a:solidFill>
              <a:effectLst/>
              <a:latin typeface="+mn-lt"/>
              <a:ea typeface="+mn-ea"/>
              <a:cs typeface="+mn-cs"/>
            </a:rPr>
            <a:t>令和５年度から令和７年度までの間で保健センターの大規模改修を行っており、令和６年度には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を大きく下回り、比率が</a:t>
          </a:r>
          <a:r>
            <a:rPr kumimoji="1" lang="ja-JP" altLang="ja-JP" sz="1100">
              <a:solidFill>
                <a:schemeClr val="dk1"/>
              </a:solidFill>
              <a:effectLst/>
              <a:latin typeface="+mn-lt"/>
              <a:ea typeface="+mn-ea"/>
              <a:cs typeface="+mn-cs"/>
            </a:rPr>
            <a:t>改善</a:t>
          </a:r>
          <a:r>
            <a:rPr kumimoji="1" lang="ja-JP" altLang="en-US" sz="1100">
              <a:solidFill>
                <a:schemeClr val="dk1"/>
              </a:solidFill>
              <a:effectLst/>
              <a:latin typeface="+mn-lt"/>
              <a:ea typeface="+mn-ea"/>
              <a:cs typeface="+mn-cs"/>
            </a:rPr>
            <a:t>された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今後も改善が見込まれる。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消防施設については、令和５年度以降、類似団体平均を上回って推移していることから、計画的に老朽化への対策を講じていく必要がある。</a:t>
          </a:r>
          <a:endParaRPr lang="ja-JP" altLang="ja-JP" sz="1400">
            <a:effectLst/>
          </a:endParaRPr>
        </a:p>
        <a:p>
          <a:r>
            <a:rPr kumimoji="1" lang="ja-JP" altLang="ja-JP" sz="1100">
              <a:solidFill>
                <a:schemeClr val="dk1"/>
              </a:solidFill>
              <a:effectLst/>
              <a:latin typeface="+mn-lt"/>
              <a:ea typeface="+mn-ea"/>
              <a:cs typeface="+mn-cs"/>
            </a:rPr>
            <a:t>　その他の施設についても、順次計画的に対策を講じていく必要がある。</a:t>
          </a:r>
          <a:endParaRPr lang="ja-JP" altLang="ja-JP" sz="1400">
            <a:effectLst/>
          </a:endParaRPr>
        </a:p>
        <a:p>
          <a:r>
            <a:rPr kumimoji="1" lang="ja-JP" altLang="ja-JP" sz="1100">
              <a:solidFill>
                <a:schemeClr val="dk1"/>
              </a:solidFill>
              <a:effectLst/>
              <a:latin typeface="+mn-lt"/>
              <a:ea typeface="+mn-ea"/>
              <a:cs typeface="+mn-cs"/>
            </a:rPr>
            <a:t>　人口密度が高く、最低限度の施設保有をしていることから、</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人当たり保有量は類似団体平均と比較し低い傾向にある。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8" customWidth="1"/>
    <col min="12" max="12" width="2.1796875" style="168" customWidth="1"/>
    <col min="13" max="17" width="2.36328125" style="168" customWidth="1"/>
    <col min="18" max="119" width="2.08984375" style="168" customWidth="1"/>
    <col min="120" max="16384" width="0" style="168"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 thickBot="1" x14ac:dyDescent="0.25">
      <c r="B2" s="170" t="s">
        <v>77</v>
      </c>
      <c r="C2" s="170"/>
      <c r="D2" s="171"/>
    </row>
    <row r="3" spans="1:119" ht="18.75" customHeight="1" thickBot="1" x14ac:dyDescent="0.25">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8873884</v>
      </c>
      <c r="BO4" s="485"/>
      <c r="BP4" s="485"/>
      <c r="BQ4" s="485"/>
      <c r="BR4" s="485"/>
      <c r="BS4" s="485"/>
      <c r="BT4" s="485"/>
      <c r="BU4" s="486"/>
      <c r="BV4" s="484">
        <v>8552892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12</v>
      </c>
      <c r="CU4" s="625"/>
      <c r="CV4" s="625"/>
      <c r="CW4" s="625"/>
      <c r="CX4" s="625"/>
      <c r="CY4" s="625"/>
      <c r="CZ4" s="625"/>
      <c r="DA4" s="626"/>
      <c r="DB4" s="624">
        <v>11.6</v>
      </c>
      <c r="DC4" s="625"/>
      <c r="DD4" s="625"/>
      <c r="DE4" s="625"/>
      <c r="DF4" s="625"/>
      <c r="DG4" s="625"/>
      <c r="DH4" s="625"/>
      <c r="DI4" s="626"/>
    </row>
    <row r="5" spans="1:119" ht="18.75" customHeight="1" x14ac:dyDescent="0.2">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8174409</v>
      </c>
      <c r="BO5" s="456"/>
      <c r="BP5" s="456"/>
      <c r="BQ5" s="456"/>
      <c r="BR5" s="456"/>
      <c r="BS5" s="456"/>
      <c r="BT5" s="456"/>
      <c r="BU5" s="457"/>
      <c r="BV5" s="455">
        <v>7917698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83.3</v>
      </c>
      <c r="CU5" s="453"/>
      <c r="CV5" s="453"/>
      <c r="CW5" s="453"/>
      <c r="CX5" s="453"/>
      <c r="CY5" s="453"/>
      <c r="CZ5" s="453"/>
      <c r="DA5" s="454"/>
      <c r="DB5" s="452">
        <v>86.3</v>
      </c>
      <c r="DC5" s="453"/>
      <c r="DD5" s="453"/>
      <c r="DE5" s="453"/>
      <c r="DF5" s="453"/>
      <c r="DG5" s="453"/>
      <c r="DH5" s="453"/>
      <c r="DI5" s="454"/>
    </row>
    <row r="6" spans="1:119" ht="18.75" customHeight="1" x14ac:dyDescent="0.2">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699475</v>
      </c>
      <c r="BO6" s="456"/>
      <c r="BP6" s="456"/>
      <c r="BQ6" s="456"/>
      <c r="BR6" s="456"/>
      <c r="BS6" s="456"/>
      <c r="BT6" s="456"/>
      <c r="BU6" s="457"/>
      <c r="BV6" s="455">
        <v>635194</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83.7</v>
      </c>
      <c r="CU6" s="599"/>
      <c r="CV6" s="599"/>
      <c r="CW6" s="599"/>
      <c r="CX6" s="599"/>
      <c r="CY6" s="599"/>
      <c r="CZ6" s="599"/>
      <c r="DA6" s="600"/>
      <c r="DB6" s="598">
        <v>87.4</v>
      </c>
      <c r="DC6" s="599"/>
      <c r="DD6" s="599"/>
      <c r="DE6" s="599"/>
      <c r="DF6" s="599"/>
      <c r="DG6" s="599"/>
      <c r="DH6" s="599"/>
      <c r="DI6" s="600"/>
    </row>
    <row r="7" spans="1:119" ht="18.75" customHeight="1" x14ac:dyDescent="0.2">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140204</v>
      </c>
      <c r="BO7" s="456"/>
      <c r="BP7" s="456"/>
      <c r="BQ7" s="456"/>
      <c r="BR7" s="456"/>
      <c r="BS7" s="456"/>
      <c r="BT7" s="456"/>
      <c r="BU7" s="457"/>
      <c r="BV7" s="455">
        <v>119449</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4658849</v>
      </c>
      <c r="CU7" s="456"/>
      <c r="CV7" s="456"/>
      <c r="CW7" s="456"/>
      <c r="CX7" s="456"/>
      <c r="CY7" s="456"/>
      <c r="CZ7" s="456"/>
      <c r="DA7" s="457"/>
      <c r="DB7" s="455">
        <v>4443199</v>
      </c>
      <c r="DC7" s="456"/>
      <c r="DD7" s="456"/>
      <c r="DE7" s="456"/>
      <c r="DF7" s="456"/>
      <c r="DG7" s="456"/>
      <c r="DH7" s="456"/>
      <c r="DI7" s="457"/>
    </row>
    <row r="8" spans="1:119" ht="18.75" customHeight="1" thickBot="1" x14ac:dyDescent="0.25">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559271</v>
      </c>
      <c r="BO8" s="456"/>
      <c r="BP8" s="456"/>
      <c r="BQ8" s="456"/>
      <c r="BR8" s="456"/>
      <c r="BS8" s="456"/>
      <c r="BT8" s="456"/>
      <c r="BU8" s="457"/>
      <c r="BV8" s="455">
        <v>515745</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0.82</v>
      </c>
      <c r="CU8" s="559"/>
      <c r="CV8" s="559"/>
      <c r="CW8" s="559"/>
      <c r="CX8" s="559"/>
      <c r="CY8" s="559"/>
      <c r="CZ8" s="559"/>
      <c r="DA8" s="560"/>
      <c r="DB8" s="558">
        <v>0.82</v>
      </c>
      <c r="DC8" s="559"/>
      <c r="DD8" s="559"/>
      <c r="DE8" s="559"/>
      <c r="DF8" s="559"/>
      <c r="DG8" s="559"/>
      <c r="DH8" s="559"/>
      <c r="DI8" s="560"/>
    </row>
    <row r="9" spans="1:119" ht="18.75" customHeight="1" thickBot="1" x14ac:dyDescent="0.25">
      <c r="A9" s="169"/>
      <c r="B9" s="587" t="s">
        <v>107</v>
      </c>
      <c r="C9" s="588"/>
      <c r="D9" s="588"/>
      <c r="E9" s="588"/>
      <c r="F9" s="588"/>
      <c r="G9" s="588"/>
      <c r="H9" s="588"/>
      <c r="I9" s="588"/>
      <c r="J9" s="588"/>
      <c r="K9" s="506"/>
      <c r="L9" s="589" t="s">
        <v>108</v>
      </c>
      <c r="M9" s="590"/>
      <c r="N9" s="590"/>
      <c r="O9" s="590"/>
      <c r="P9" s="590"/>
      <c r="Q9" s="591"/>
      <c r="R9" s="592">
        <v>18329</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4748</v>
      </c>
      <c r="BO9" s="456"/>
      <c r="BP9" s="456"/>
      <c r="BQ9" s="456"/>
      <c r="BR9" s="456"/>
      <c r="BS9" s="456"/>
      <c r="BT9" s="456"/>
      <c r="BU9" s="457"/>
      <c r="BV9" s="455">
        <v>16375</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9.1</v>
      </c>
      <c r="CU9" s="453"/>
      <c r="CV9" s="453"/>
      <c r="CW9" s="453"/>
      <c r="CX9" s="453"/>
      <c r="CY9" s="453"/>
      <c r="CZ9" s="453"/>
      <c r="DA9" s="454"/>
      <c r="DB9" s="452">
        <v>9.5</v>
      </c>
      <c r="DC9" s="453"/>
      <c r="DD9" s="453"/>
      <c r="DE9" s="453"/>
      <c r="DF9" s="453"/>
      <c r="DG9" s="453"/>
      <c r="DH9" s="453"/>
      <c r="DI9" s="454"/>
    </row>
    <row r="10" spans="1:119" ht="18.75" customHeight="1" thickBot="1" x14ac:dyDescent="0.25">
      <c r="A10" s="169"/>
      <c r="B10" s="587"/>
      <c r="C10" s="588"/>
      <c r="D10" s="588"/>
      <c r="E10" s="588"/>
      <c r="F10" s="588"/>
      <c r="G10" s="588"/>
      <c r="H10" s="588"/>
      <c r="I10" s="588"/>
      <c r="J10" s="588"/>
      <c r="K10" s="506"/>
      <c r="L10" s="411" t="s">
        <v>113</v>
      </c>
      <c r="M10" s="412"/>
      <c r="N10" s="412"/>
      <c r="O10" s="412"/>
      <c r="P10" s="412"/>
      <c r="Q10" s="413"/>
      <c r="R10" s="408">
        <v>17013</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501500</v>
      </c>
      <c r="BO10" s="456"/>
      <c r="BP10" s="456"/>
      <c r="BQ10" s="456"/>
      <c r="BR10" s="456"/>
      <c r="BS10" s="456"/>
      <c r="BT10" s="456"/>
      <c r="BU10" s="457"/>
      <c r="BV10" s="455">
        <v>340004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9"/>
      <c r="B12" s="561" t="s">
        <v>123</v>
      </c>
      <c r="C12" s="562"/>
      <c r="D12" s="562"/>
      <c r="E12" s="562"/>
      <c r="F12" s="562"/>
      <c r="G12" s="562"/>
      <c r="H12" s="562"/>
      <c r="I12" s="562"/>
      <c r="J12" s="562"/>
      <c r="K12" s="563"/>
      <c r="L12" s="570" t="s">
        <v>124</v>
      </c>
      <c r="M12" s="571"/>
      <c r="N12" s="571"/>
      <c r="O12" s="571"/>
      <c r="P12" s="571"/>
      <c r="Q12" s="572"/>
      <c r="R12" s="573">
        <v>18566</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200000</v>
      </c>
      <c r="BO12" s="456"/>
      <c r="BP12" s="456"/>
      <c r="BQ12" s="456"/>
      <c r="BR12" s="456"/>
      <c r="BS12" s="456"/>
      <c r="BT12" s="456"/>
      <c r="BU12" s="457"/>
      <c r="BV12" s="455">
        <v>200000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9"/>
      <c r="B13" s="564"/>
      <c r="C13" s="565"/>
      <c r="D13" s="565"/>
      <c r="E13" s="565"/>
      <c r="F13" s="565"/>
      <c r="G13" s="565"/>
      <c r="H13" s="565"/>
      <c r="I13" s="565"/>
      <c r="J13" s="565"/>
      <c r="K13" s="566"/>
      <c r="L13" s="178"/>
      <c r="M13" s="539" t="s">
        <v>130</v>
      </c>
      <c r="N13" s="540"/>
      <c r="O13" s="540"/>
      <c r="P13" s="540"/>
      <c r="Q13" s="541"/>
      <c r="R13" s="542">
        <v>18375</v>
      </c>
      <c r="S13" s="543"/>
      <c r="T13" s="543"/>
      <c r="U13" s="543"/>
      <c r="V13" s="544"/>
      <c r="W13" s="545" t="s">
        <v>131</v>
      </c>
      <c r="X13" s="441"/>
      <c r="Y13" s="441"/>
      <c r="Z13" s="441"/>
      <c r="AA13" s="441"/>
      <c r="AB13" s="442"/>
      <c r="AC13" s="408">
        <v>188</v>
      </c>
      <c r="AD13" s="409"/>
      <c r="AE13" s="409"/>
      <c r="AF13" s="409"/>
      <c r="AG13" s="410"/>
      <c r="AH13" s="408">
        <v>209</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306248</v>
      </c>
      <c r="BO13" s="456"/>
      <c r="BP13" s="456"/>
      <c r="BQ13" s="456"/>
      <c r="BR13" s="456"/>
      <c r="BS13" s="456"/>
      <c r="BT13" s="456"/>
      <c r="BU13" s="457"/>
      <c r="BV13" s="455">
        <v>156379</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v>
      </c>
      <c r="CU13" s="453"/>
      <c r="CV13" s="453"/>
      <c r="CW13" s="453"/>
      <c r="CX13" s="453"/>
      <c r="CY13" s="453"/>
      <c r="CZ13" s="453"/>
      <c r="DA13" s="454"/>
      <c r="DB13" s="452">
        <v>5.6</v>
      </c>
      <c r="DC13" s="453"/>
      <c r="DD13" s="453"/>
      <c r="DE13" s="453"/>
      <c r="DF13" s="453"/>
      <c r="DG13" s="453"/>
      <c r="DH13" s="453"/>
      <c r="DI13" s="454"/>
    </row>
    <row r="14" spans="1:119" ht="18.75" customHeight="1" thickBot="1" x14ac:dyDescent="0.25">
      <c r="A14" s="169"/>
      <c r="B14" s="564"/>
      <c r="C14" s="565"/>
      <c r="D14" s="565"/>
      <c r="E14" s="565"/>
      <c r="F14" s="565"/>
      <c r="G14" s="565"/>
      <c r="H14" s="565"/>
      <c r="I14" s="565"/>
      <c r="J14" s="565"/>
      <c r="K14" s="566"/>
      <c r="L14" s="529" t="s">
        <v>135</v>
      </c>
      <c r="M14" s="582"/>
      <c r="N14" s="582"/>
      <c r="O14" s="582"/>
      <c r="P14" s="582"/>
      <c r="Q14" s="583"/>
      <c r="R14" s="542">
        <v>18649</v>
      </c>
      <c r="S14" s="543"/>
      <c r="T14" s="543"/>
      <c r="U14" s="543"/>
      <c r="V14" s="544"/>
      <c r="W14" s="546"/>
      <c r="X14" s="444"/>
      <c r="Y14" s="444"/>
      <c r="Z14" s="444"/>
      <c r="AA14" s="444"/>
      <c r="AB14" s="445"/>
      <c r="AC14" s="535">
        <v>2.1</v>
      </c>
      <c r="AD14" s="536"/>
      <c r="AE14" s="536"/>
      <c r="AF14" s="536"/>
      <c r="AG14" s="537"/>
      <c r="AH14" s="535">
        <v>2.6</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40.700000000000003</v>
      </c>
      <c r="CU14" s="553"/>
      <c r="CV14" s="553"/>
      <c r="CW14" s="553"/>
      <c r="CX14" s="553"/>
      <c r="CY14" s="553"/>
      <c r="CZ14" s="553"/>
      <c r="DA14" s="554"/>
      <c r="DB14" s="552">
        <v>31.8</v>
      </c>
      <c r="DC14" s="553"/>
      <c r="DD14" s="553"/>
      <c r="DE14" s="553"/>
      <c r="DF14" s="553"/>
      <c r="DG14" s="553"/>
      <c r="DH14" s="553"/>
      <c r="DI14" s="554"/>
    </row>
    <row r="15" spans="1:119" ht="18.75" customHeight="1" x14ac:dyDescent="0.2">
      <c r="A15" s="169"/>
      <c r="B15" s="564"/>
      <c r="C15" s="565"/>
      <c r="D15" s="565"/>
      <c r="E15" s="565"/>
      <c r="F15" s="565"/>
      <c r="G15" s="565"/>
      <c r="H15" s="565"/>
      <c r="I15" s="565"/>
      <c r="J15" s="565"/>
      <c r="K15" s="566"/>
      <c r="L15" s="178"/>
      <c r="M15" s="539" t="s">
        <v>130</v>
      </c>
      <c r="N15" s="540"/>
      <c r="O15" s="540"/>
      <c r="P15" s="540"/>
      <c r="Q15" s="541"/>
      <c r="R15" s="542">
        <v>18468</v>
      </c>
      <c r="S15" s="543"/>
      <c r="T15" s="543"/>
      <c r="U15" s="543"/>
      <c r="V15" s="544"/>
      <c r="W15" s="545" t="s">
        <v>137</v>
      </c>
      <c r="X15" s="441"/>
      <c r="Y15" s="441"/>
      <c r="Z15" s="441"/>
      <c r="AA15" s="441"/>
      <c r="AB15" s="442"/>
      <c r="AC15" s="408">
        <v>2450</v>
      </c>
      <c r="AD15" s="409"/>
      <c r="AE15" s="409"/>
      <c r="AF15" s="409"/>
      <c r="AG15" s="410"/>
      <c r="AH15" s="408">
        <v>2431</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3085645</v>
      </c>
      <c r="BO15" s="485"/>
      <c r="BP15" s="485"/>
      <c r="BQ15" s="485"/>
      <c r="BR15" s="485"/>
      <c r="BS15" s="485"/>
      <c r="BT15" s="485"/>
      <c r="BU15" s="486"/>
      <c r="BV15" s="484">
        <v>2853882</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27.5</v>
      </c>
      <c r="AD16" s="536"/>
      <c r="AE16" s="536"/>
      <c r="AF16" s="536"/>
      <c r="AG16" s="537"/>
      <c r="AH16" s="535">
        <v>30.5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3766448</v>
      </c>
      <c r="BO16" s="456"/>
      <c r="BP16" s="456"/>
      <c r="BQ16" s="456"/>
      <c r="BR16" s="456"/>
      <c r="BS16" s="456"/>
      <c r="BT16" s="456"/>
      <c r="BU16" s="457"/>
      <c r="BV16" s="455">
        <v>3585856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6272</v>
      </c>
      <c r="AD17" s="409"/>
      <c r="AE17" s="409"/>
      <c r="AF17" s="409"/>
      <c r="AG17" s="410"/>
      <c r="AH17" s="408">
        <v>5337</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3957809</v>
      </c>
      <c r="BO17" s="456"/>
      <c r="BP17" s="456"/>
      <c r="BQ17" s="456"/>
      <c r="BR17" s="456"/>
      <c r="BS17" s="456"/>
      <c r="BT17" s="456"/>
      <c r="BU17" s="457"/>
      <c r="BV17" s="455">
        <v>3648732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9"/>
      <c r="B18" s="505" t="s">
        <v>147</v>
      </c>
      <c r="C18" s="506"/>
      <c r="D18" s="506"/>
      <c r="E18" s="507"/>
      <c r="F18" s="507"/>
      <c r="G18" s="507"/>
      <c r="H18" s="507"/>
      <c r="I18" s="507"/>
      <c r="J18" s="507"/>
      <c r="K18" s="507"/>
      <c r="L18" s="508">
        <v>6.55</v>
      </c>
      <c r="M18" s="508"/>
      <c r="N18" s="508"/>
      <c r="O18" s="508"/>
      <c r="P18" s="508"/>
      <c r="Q18" s="508"/>
      <c r="R18" s="509"/>
      <c r="S18" s="509"/>
      <c r="T18" s="509"/>
      <c r="U18" s="509"/>
      <c r="V18" s="510"/>
      <c r="W18" s="526"/>
      <c r="X18" s="527"/>
      <c r="Y18" s="527"/>
      <c r="Z18" s="527"/>
      <c r="AA18" s="527"/>
      <c r="AB18" s="551"/>
      <c r="AC18" s="425">
        <v>70.400000000000006</v>
      </c>
      <c r="AD18" s="426"/>
      <c r="AE18" s="426"/>
      <c r="AF18" s="426"/>
      <c r="AG18" s="511"/>
      <c r="AH18" s="425">
        <v>66.900000000000006</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4156025</v>
      </c>
      <c r="BO18" s="456"/>
      <c r="BP18" s="456"/>
      <c r="BQ18" s="456"/>
      <c r="BR18" s="456"/>
      <c r="BS18" s="456"/>
      <c r="BT18" s="456"/>
      <c r="BU18" s="457"/>
      <c r="BV18" s="455">
        <v>4081304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9"/>
      <c r="B19" s="505" t="s">
        <v>149</v>
      </c>
      <c r="C19" s="506"/>
      <c r="D19" s="506"/>
      <c r="E19" s="507"/>
      <c r="F19" s="507"/>
      <c r="G19" s="507"/>
      <c r="H19" s="507"/>
      <c r="I19" s="507"/>
      <c r="J19" s="507"/>
      <c r="K19" s="507"/>
      <c r="L19" s="515">
        <v>2798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6266601</v>
      </c>
      <c r="BO19" s="456"/>
      <c r="BP19" s="456"/>
      <c r="BQ19" s="456"/>
      <c r="BR19" s="456"/>
      <c r="BS19" s="456"/>
      <c r="BT19" s="456"/>
      <c r="BU19" s="457"/>
      <c r="BV19" s="455">
        <v>6063998</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9"/>
      <c r="B20" s="505" t="s">
        <v>151</v>
      </c>
      <c r="C20" s="506"/>
      <c r="D20" s="506"/>
      <c r="E20" s="507"/>
      <c r="F20" s="507"/>
      <c r="G20" s="507"/>
      <c r="H20" s="507"/>
      <c r="I20" s="507"/>
      <c r="J20" s="507"/>
      <c r="K20" s="507"/>
      <c r="L20" s="515">
        <v>6936</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7133531</v>
      </c>
      <c r="BO22" s="485"/>
      <c r="BP22" s="485"/>
      <c r="BQ22" s="485"/>
      <c r="BR22" s="485"/>
      <c r="BS22" s="485"/>
      <c r="BT22" s="485"/>
      <c r="BU22" s="486"/>
      <c r="BV22" s="484">
        <v>7112741</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4016277</v>
      </c>
      <c r="BO23" s="456"/>
      <c r="BP23" s="456"/>
      <c r="BQ23" s="456"/>
      <c r="BR23" s="456"/>
      <c r="BS23" s="456"/>
      <c r="BT23" s="456"/>
      <c r="BU23" s="457"/>
      <c r="BV23" s="455">
        <v>4237220</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9"/>
      <c r="B24" s="434"/>
      <c r="C24" s="435"/>
      <c r="D24" s="436"/>
      <c r="E24" s="411" t="s">
        <v>161</v>
      </c>
      <c r="F24" s="412"/>
      <c r="G24" s="412"/>
      <c r="H24" s="412"/>
      <c r="I24" s="412"/>
      <c r="J24" s="412"/>
      <c r="K24" s="413"/>
      <c r="L24" s="408">
        <v>1</v>
      </c>
      <c r="M24" s="409"/>
      <c r="N24" s="409"/>
      <c r="O24" s="409"/>
      <c r="P24" s="410"/>
      <c r="Q24" s="408">
        <v>7500</v>
      </c>
      <c r="R24" s="409"/>
      <c r="S24" s="409"/>
      <c r="T24" s="409"/>
      <c r="U24" s="409"/>
      <c r="V24" s="410"/>
      <c r="W24" s="498"/>
      <c r="X24" s="435"/>
      <c r="Y24" s="436"/>
      <c r="Z24" s="411" t="s">
        <v>162</v>
      </c>
      <c r="AA24" s="412"/>
      <c r="AB24" s="412"/>
      <c r="AC24" s="412"/>
      <c r="AD24" s="412"/>
      <c r="AE24" s="412"/>
      <c r="AF24" s="412"/>
      <c r="AG24" s="413"/>
      <c r="AH24" s="408">
        <v>101</v>
      </c>
      <c r="AI24" s="409"/>
      <c r="AJ24" s="409"/>
      <c r="AK24" s="409"/>
      <c r="AL24" s="410"/>
      <c r="AM24" s="408">
        <v>314413</v>
      </c>
      <c r="AN24" s="409"/>
      <c r="AO24" s="409"/>
      <c r="AP24" s="409"/>
      <c r="AQ24" s="409"/>
      <c r="AR24" s="410"/>
      <c r="AS24" s="408">
        <v>3113</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4520656</v>
      </c>
      <c r="BO24" s="456"/>
      <c r="BP24" s="456"/>
      <c r="BQ24" s="456"/>
      <c r="BR24" s="456"/>
      <c r="BS24" s="456"/>
      <c r="BT24" s="456"/>
      <c r="BU24" s="457"/>
      <c r="BV24" s="455">
        <v>4285727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9"/>
      <c r="B25" s="434"/>
      <c r="C25" s="435"/>
      <c r="D25" s="436"/>
      <c r="E25" s="411" t="s">
        <v>164</v>
      </c>
      <c r="F25" s="412"/>
      <c r="G25" s="412"/>
      <c r="H25" s="412"/>
      <c r="I25" s="412"/>
      <c r="J25" s="412"/>
      <c r="K25" s="413"/>
      <c r="L25" s="408">
        <v>1</v>
      </c>
      <c r="M25" s="409"/>
      <c r="N25" s="409"/>
      <c r="O25" s="409"/>
      <c r="P25" s="410"/>
      <c r="Q25" s="408">
        <v>6370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1165810</v>
      </c>
      <c r="BO25" s="485"/>
      <c r="BP25" s="485"/>
      <c r="BQ25" s="485"/>
      <c r="BR25" s="485"/>
      <c r="BS25" s="485"/>
      <c r="BT25" s="485"/>
      <c r="BU25" s="486"/>
      <c r="BV25" s="484">
        <v>1056055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9"/>
      <c r="B26" s="434"/>
      <c r="C26" s="435"/>
      <c r="D26" s="436"/>
      <c r="E26" s="411" t="s">
        <v>167</v>
      </c>
      <c r="F26" s="412"/>
      <c r="G26" s="412"/>
      <c r="H26" s="412"/>
      <c r="I26" s="412"/>
      <c r="J26" s="412"/>
      <c r="K26" s="413"/>
      <c r="L26" s="408">
        <v>1</v>
      </c>
      <c r="M26" s="409"/>
      <c r="N26" s="409"/>
      <c r="O26" s="409"/>
      <c r="P26" s="410"/>
      <c r="Q26" s="408">
        <v>5930</v>
      </c>
      <c r="R26" s="409"/>
      <c r="S26" s="409"/>
      <c r="T26" s="409"/>
      <c r="U26" s="409"/>
      <c r="V26" s="410"/>
      <c r="W26" s="498"/>
      <c r="X26" s="435"/>
      <c r="Y26" s="436"/>
      <c r="Z26" s="411" t="s">
        <v>168</v>
      </c>
      <c r="AA26" s="466"/>
      <c r="AB26" s="466"/>
      <c r="AC26" s="466"/>
      <c r="AD26" s="466"/>
      <c r="AE26" s="466"/>
      <c r="AF26" s="466"/>
      <c r="AG26" s="467"/>
      <c r="AH26" s="408">
        <v>3</v>
      </c>
      <c r="AI26" s="409"/>
      <c r="AJ26" s="409"/>
      <c r="AK26" s="409"/>
      <c r="AL26" s="410"/>
      <c r="AM26" s="408">
        <v>7491</v>
      </c>
      <c r="AN26" s="409"/>
      <c r="AO26" s="409"/>
      <c r="AP26" s="409"/>
      <c r="AQ26" s="409"/>
      <c r="AR26" s="410"/>
      <c r="AS26" s="408">
        <v>2497</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9"/>
      <c r="B27" s="434"/>
      <c r="C27" s="435"/>
      <c r="D27" s="436"/>
      <c r="E27" s="411" t="s">
        <v>170</v>
      </c>
      <c r="F27" s="412"/>
      <c r="G27" s="412"/>
      <c r="H27" s="412"/>
      <c r="I27" s="412"/>
      <c r="J27" s="412"/>
      <c r="K27" s="413"/>
      <c r="L27" s="408">
        <v>1</v>
      </c>
      <c r="M27" s="409"/>
      <c r="N27" s="409"/>
      <c r="O27" s="409"/>
      <c r="P27" s="410"/>
      <c r="Q27" s="408">
        <v>3700</v>
      </c>
      <c r="R27" s="409"/>
      <c r="S27" s="409"/>
      <c r="T27" s="409"/>
      <c r="U27" s="409"/>
      <c r="V27" s="410"/>
      <c r="W27" s="498"/>
      <c r="X27" s="435"/>
      <c r="Y27" s="436"/>
      <c r="Z27" s="411" t="s">
        <v>171</v>
      </c>
      <c r="AA27" s="412"/>
      <c r="AB27" s="412"/>
      <c r="AC27" s="412"/>
      <c r="AD27" s="412"/>
      <c r="AE27" s="412"/>
      <c r="AF27" s="412"/>
      <c r="AG27" s="413"/>
      <c r="AH27" s="408">
        <v>11</v>
      </c>
      <c r="AI27" s="409"/>
      <c r="AJ27" s="409"/>
      <c r="AK27" s="409"/>
      <c r="AL27" s="410"/>
      <c r="AM27" s="408">
        <v>36388</v>
      </c>
      <c r="AN27" s="409"/>
      <c r="AO27" s="409"/>
      <c r="AP27" s="409"/>
      <c r="AQ27" s="409"/>
      <c r="AR27" s="410"/>
      <c r="AS27" s="408">
        <v>3308</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9"/>
      <c r="B28" s="434"/>
      <c r="C28" s="435"/>
      <c r="D28" s="436"/>
      <c r="E28" s="411" t="s">
        <v>173</v>
      </c>
      <c r="F28" s="412"/>
      <c r="G28" s="412"/>
      <c r="H28" s="412"/>
      <c r="I28" s="412"/>
      <c r="J28" s="412"/>
      <c r="K28" s="413"/>
      <c r="L28" s="408">
        <v>1</v>
      </c>
      <c r="M28" s="409"/>
      <c r="N28" s="409"/>
      <c r="O28" s="409"/>
      <c r="P28" s="410"/>
      <c r="Q28" s="408">
        <v>2900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1421457</v>
      </c>
      <c r="BO28" s="485"/>
      <c r="BP28" s="485"/>
      <c r="BQ28" s="485"/>
      <c r="BR28" s="485"/>
      <c r="BS28" s="485"/>
      <c r="BT28" s="485"/>
      <c r="BU28" s="486"/>
      <c r="BV28" s="484">
        <v>1119957</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9"/>
      <c r="B29" s="434"/>
      <c r="C29" s="435"/>
      <c r="D29" s="436"/>
      <c r="E29" s="411" t="s">
        <v>176</v>
      </c>
      <c r="F29" s="412"/>
      <c r="G29" s="412"/>
      <c r="H29" s="412"/>
      <c r="I29" s="412"/>
      <c r="J29" s="412"/>
      <c r="K29" s="413"/>
      <c r="L29" s="408">
        <v>10</v>
      </c>
      <c r="M29" s="409"/>
      <c r="N29" s="409"/>
      <c r="O29" s="409"/>
      <c r="P29" s="410"/>
      <c r="Q29" s="408">
        <v>2600</v>
      </c>
      <c r="R29" s="409"/>
      <c r="S29" s="409"/>
      <c r="T29" s="409"/>
      <c r="U29" s="409"/>
      <c r="V29" s="410"/>
      <c r="W29" s="499"/>
      <c r="X29" s="500"/>
      <c r="Y29" s="501"/>
      <c r="Z29" s="411" t="s">
        <v>177</v>
      </c>
      <c r="AA29" s="412"/>
      <c r="AB29" s="412"/>
      <c r="AC29" s="412"/>
      <c r="AD29" s="412"/>
      <c r="AE29" s="412"/>
      <c r="AF29" s="412"/>
      <c r="AG29" s="413"/>
      <c r="AH29" s="408">
        <v>112</v>
      </c>
      <c r="AI29" s="409"/>
      <c r="AJ29" s="409"/>
      <c r="AK29" s="409"/>
      <c r="AL29" s="410"/>
      <c r="AM29" s="408">
        <v>350801</v>
      </c>
      <c r="AN29" s="409"/>
      <c r="AO29" s="409"/>
      <c r="AP29" s="409"/>
      <c r="AQ29" s="409"/>
      <c r="AR29" s="410"/>
      <c r="AS29" s="408">
        <v>3132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51047</v>
      </c>
      <c r="BO29" s="456"/>
      <c r="BP29" s="456"/>
      <c r="BQ29" s="456"/>
      <c r="BR29" s="456"/>
      <c r="BS29" s="456"/>
      <c r="BT29" s="456"/>
      <c r="BU29" s="457"/>
      <c r="BV29" s="455">
        <v>33626</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100.1</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707665</v>
      </c>
      <c r="BO30" s="490"/>
      <c r="BP30" s="490"/>
      <c r="BQ30" s="490"/>
      <c r="BR30" s="490"/>
      <c r="BS30" s="490"/>
      <c r="BT30" s="490"/>
      <c r="BU30" s="491"/>
      <c r="BV30" s="489">
        <v>767198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2">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2">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7</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9</v>
      </c>
      <c r="BF34" s="403"/>
      <c r="BG34" s="404" t="str">
        <f>IF('各会計、関係団体の財政状況及び健全化判断比率'!B33="","",'各会計、関係団体の財政状況及び健全化判断比率'!B33)</f>
        <v>駅前通り線周辺地区土地区画整理事業特別会計（公営企業）</v>
      </c>
      <c r="BH34" s="404"/>
      <c r="BI34" s="404"/>
      <c r="BJ34" s="404"/>
      <c r="BK34" s="404"/>
      <c r="BL34" s="404"/>
      <c r="BM34" s="404"/>
      <c r="BN34" s="404"/>
      <c r="BO34" s="404"/>
      <c r="BP34" s="404"/>
      <c r="BQ34" s="404"/>
      <c r="BR34" s="404"/>
      <c r="BS34" s="404"/>
      <c r="BT34" s="404"/>
      <c r="BU34" s="404"/>
      <c r="BV34" s="169"/>
      <c r="BW34" s="403">
        <f>IF(BY34="","",MAX(C34:D43,U34:V43,AM34:AN43,BE34:BF43)+1)</f>
        <v>10</v>
      </c>
      <c r="BX34" s="403"/>
      <c r="BY34" s="404" t="str">
        <f>IF('各会計、関係団体の財政状況及び健全化判断比率'!B68="","",'各会計、関係団体の財政状況及び健全化判断比率'!B68)</f>
        <v>南足柄市外五ケ市町組合</v>
      </c>
      <c r="BZ34" s="404"/>
      <c r="CA34" s="404"/>
      <c r="CB34" s="404"/>
      <c r="CC34" s="404"/>
      <c r="CD34" s="404"/>
      <c r="CE34" s="404"/>
      <c r="CF34" s="404"/>
      <c r="CG34" s="404"/>
      <c r="CH34" s="404"/>
      <c r="CI34" s="404"/>
      <c r="CJ34" s="404"/>
      <c r="CK34" s="404"/>
      <c r="CL34" s="404"/>
      <c r="CM34" s="404"/>
      <c r="CN34" s="169"/>
      <c r="CO34" s="403">
        <f>IF(CQ34="","",MAX(C34:D43,U34:V43,AM34:AN43,BE34:BF43,BW34:BX43)+1)</f>
        <v>20</v>
      </c>
      <c r="CP34" s="403"/>
      <c r="CQ34" s="404" t="str">
        <f>IF('各会計、関係団体の財政状況及び健全化判断比率'!BS7="","",'各会計、関係団体の財政状況及び健全化判断比率'!BS7)</f>
        <v>開成町土地開発公社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x14ac:dyDescent="0.2">
      <c r="A35" s="169"/>
      <c r="B35" s="193"/>
      <c r="C35" s="403">
        <f>IF(E35="","",C34+1)</f>
        <v>2</v>
      </c>
      <c r="D35" s="403"/>
      <c r="E35" s="404" t="str">
        <f>IF('各会計、関係団体の財政状況及び健全化判断比率'!B8="","",'各会計、関係団体の財政状況及び健全化判断比率'!B8)</f>
        <v>給食事業特別会計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介護保険事業特別会計</v>
      </c>
      <c r="X35" s="404"/>
      <c r="Y35" s="404"/>
      <c r="Z35" s="404"/>
      <c r="AA35" s="404"/>
      <c r="AB35" s="404"/>
      <c r="AC35" s="404"/>
      <c r="AD35" s="404"/>
      <c r="AE35" s="404"/>
      <c r="AF35" s="404"/>
      <c r="AG35" s="404"/>
      <c r="AH35" s="404"/>
      <c r="AI35" s="404"/>
      <c r="AJ35" s="404"/>
      <c r="AK35" s="404"/>
      <c r="AL35" s="169"/>
      <c r="AM35" s="403">
        <f t="shared" ref="AM35:AM43" si="0">IF(AO35="","",AM34+1)</f>
        <v>8</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11</v>
      </c>
      <c r="BX35" s="403"/>
      <c r="BY35" s="404" t="str">
        <f>IF('各会計、関係団体の財政状況及び健全化判断比率'!B69="","",'各会計、関係団体の財政状況及び健全化判断比率'!B69)</f>
        <v>南足柄市外二ケ町組合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2">
      <c r="A36" s="169"/>
      <c r="B36" s="193"/>
      <c r="C36" s="403">
        <f>IF(E36="","",C35+1)</f>
        <v>3</v>
      </c>
      <c r="D36" s="403"/>
      <c r="E36" s="404" t="str">
        <f>IF('各会計、関係団体の財政状況及び健全化判断比率'!B9="","",'各会計、関係団体の財政状況及び健全化判断比率'!B9)</f>
        <v>駅前通り線周辺地区土地区画整理事業特別会計</v>
      </c>
      <c r="F36" s="404"/>
      <c r="G36" s="404"/>
      <c r="H36" s="404"/>
      <c r="I36" s="404"/>
      <c r="J36" s="404"/>
      <c r="K36" s="404"/>
      <c r="L36" s="404"/>
      <c r="M36" s="404"/>
      <c r="N36" s="404"/>
      <c r="O36" s="404"/>
      <c r="P36" s="404"/>
      <c r="Q36" s="404"/>
      <c r="R36" s="404"/>
      <c r="S36" s="404"/>
      <c r="T36" s="169"/>
      <c r="U36" s="403">
        <f t="shared" ref="U36:U43" si="4">IF(W36="","",U35+1)</f>
        <v>6</v>
      </c>
      <c r="V36" s="403"/>
      <c r="W36" s="404" t="str">
        <f>IF('各会計、関係団体の財政状況及び健全化判断比率'!B30="","",'各会計、関係団体の財政状況及び健全化判断比率'!B30)</f>
        <v>後期高齢者医療事業特別会計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12</v>
      </c>
      <c r="BX36" s="403"/>
      <c r="BY36" s="404" t="str">
        <f>IF('各会計、関係団体の財政状況及び健全化判断比率'!B70="","",'各会計、関係団体の財政状況及び健全化判断比率'!B70)</f>
        <v>南足柄市・山北町・開成町一部事務組合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2">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13</v>
      </c>
      <c r="BX37" s="403"/>
      <c r="BY37" s="404" t="str">
        <f>IF('各会計、関係団体の財政状況及び健全化判断比率'!B71="","",'各会計、関係団体の財政状況及び健全化判断比率'!B71)</f>
        <v>松田町外三ケ町組合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2">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14</v>
      </c>
      <c r="BX38" s="403"/>
      <c r="BY38" s="404" t="str">
        <f>IF('各会計、関係団体の財政状況及び健全化判断比率'!B72="","",'各会計、関係団体の財政状況及び健全化判断比率'!B72)</f>
        <v>松田町外二ヶ町組合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2">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15</v>
      </c>
      <c r="BX39" s="403"/>
      <c r="BY39" s="404" t="str">
        <f>IF('各会計、関係団体の財政状況及び健全化判断比率'!B73="","",'各会計、関係団体の財政状況及び健全化判断比率'!B73)</f>
        <v>足柄上衛生組合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2">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16</v>
      </c>
      <c r="BX40" s="403"/>
      <c r="BY40" s="404" t="str">
        <f>IF('各会計、関係団体の財政状況及び健全化判断比率'!B74="","",'各会計、関係団体の財政状況及び健全化判断比率'!B74)</f>
        <v>神奈川県市町村職員退職手当組合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2">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17</v>
      </c>
      <c r="BX41" s="403"/>
      <c r="BY41" s="404" t="str">
        <f>IF('各会計、関係団体の財政状況及び健全化判断比率'!B75="","",'各会計、関係団体の財政状況及び健全化判断比率'!B75)</f>
        <v>南足柄市外四ケ市町組合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2">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18</v>
      </c>
      <c r="BX42" s="403"/>
      <c r="BY42" s="404" t="str">
        <f>IF('各会計、関係団体の財政状況及び健全化判断比率'!B76="","",'各会計、関係団体の財政状況及び健全化判断比率'!B76)</f>
        <v>足柄西部清掃組合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2">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19</v>
      </c>
      <c r="BX43" s="403"/>
      <c r="BY43" s="404" t="str">
        <f>IF('各会計、関係団体の財政状況及び健全化判断比率'!B77="","",'各会計、関係団体の財政状況及び健全化判断比率'!B77)</f>
        <v>神奈川県後期高齢者医療広域連合(一般会計)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L1Te5BqYGJvLUg711YL+jEs9G5KqYV1URgEmFX3DsMx2lns1i3sSjk3+AU5o8Qjt0AxccuWgJDOu1IZKe1D6Cw==" saltValue="kvZ01S5rVXg13lcd70FPM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3528370</v>
      </c>
      <c r="S5" s="713"/>
      <c r="T5" s="713"/>
      <c r="U5" s="713"/>
      <c r="V5" s="713"/>
      <c r="W5" s="713"/>
      <c r="X5" s="713"/>
      <c r="Y5" s="738"/>
      <c r="Z5" s="751">
        <v>39.799999999999997</v>
      </c>
      <c r="AA5" s="751"/>
      <c r="AB5" s="751"/>
      <c r="AC5" s="751"/>
      <c r="AD5" s="752">
        <v>3528370</v>
      </c>
      <c r="AE5" s="752"/>
      <c r="AF5" s="752"/>
      <c r="AG5" s="752"/>
      <c r="AH5" s="752"/>
      <c r="AI5" s="752"/>
      <c r="AJ5" s="752"/>
      <c r="AK5" s="752"/>
      <c r="AL5" s="739">
        <v>71</v>
      </c>
      <c r="AM5" s="721"/>
      <c r="AN5" s="721"/>
      <c r="AO5" s="740"/>
      <c r="AP5" s="715" t="s">
        <v>216</v>
      </c>
      <c r="AQ5" s="716"/>
      <c r="AR5" s="716"/>
      <c r="AS5" s="716"/>
      <c r="AT5" s="716"/>
      <c r="AU5" s="716"/>
      <c r="AV5" s="716"/>
      <c r="AW5" s="716"/>
      <c r="AX5" s="716"/>
      <c r="AY5" s="716"/>
      <c r="AZ5" s="716"/>
      <c r="BA5" s="716"/>
      <c r="BB5" s="716"/>
      <c r="BC5" s="716"/>
      <c r="BD5" s="716"/>
      <c r="BE5" s="716"/>
      <c r="BF5" s="717"/>
      <c r="BG5" s="657">
        <v>3528370</v>
      </c>
      <c r="BH5" s="658"/>
      <c r="BI5" s="658"/>
      <c r="BJ5" s="658"/>
      <c r="BK5" s="658"/>
      <c r="BL5" s="658"/>
      <c r="BM5" s="658"/>
      <c r="BN5" s="659"/>
      <c r="BO5" s="695">
        <v>100</v>
      </c>
      <c r="BP5" s="695"/>
      <c r="BQ5" s="695"/>
      <c r="BR5" s="695"/>
      <c r="BS5" s="696">
        <v>179492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44743</v>
      </c>
      <c r="S6" s="658"/>
      <c r="T6" s="658"/>
      <c r="U6" s="658"/>
      <c r="V6" s="658"/>
      <c r="W6" s="658"/>
      <c r="X6" s="658"/>
      <c r="Y6" s="659"/>
      <c r="Z6" s="695">
        <v>0.5</v>
      </c>
      <c r="AA6" s="695"/>
      <c r="AB6" s="695"/>
      <c r="AC6" s="695"/>
      <c r="AD6" s="696">
        <v>44743</v>
      </c>
      <c r="AE6" s="696"/>
      <c r="AF6" s="696"/>
      <c r="AG6" s="696"/>
      <c r="AH6" s="696"/>
      <c r="AI6" s="696"/>
      <c r="AJ6" s="696"/>
      <c r="AK6" s="696"/>
      <c r="AL6" s="660">
        <v>0.9</v>
      </c>
      <c r="AM6" s="661"/>
      <c r="AN6" s="661"/>
      <c r="AO6" s="697"/>
      <c r="AP6" s="654" t="s">
        <v>221</v>
      </c>
      <c r="AQ6" s="655"/>
      <c r="AR6" s="655"/>
      <c r="AS6" s="655"/>
      <c r="AT6" s="655"/>
      <c r="AU6" s="655"/>
      <c r="AV6" s="655"/>
      <c r="AW6" s="655"/>
      <c r="AX6" s="655"/>
      <c r="AY6" s="655"/>
      <c r="AZ6" s="655"/>
      <c r="BA6" s="655"/>
      <c r="BB6" s="655"/>
      <c r="BC6" s="655"/>
      <c r="BD6" s="655"/>
      <c r="BE6" s="655"/>
      <c r="BF6" s="656"/>
      <c r="BG6" s="657">
        <v>3528370</v>
      </c>
      <c r="BH6" s="658"/>
      <c r="BI6" s="658"/>
      <c r="BJ6" s="658"/>
      <c r="BK6" s="658"/>
      <c r="BL6" s="658"/>
      <c r="BM6" s="658"/>
      <c r="BN6" s="659"/>
      <c r="BO6" s="695">
        <v>100</v>
      </c>
      <c r="BP6" s="695"/>
      <c r="BQ6" s="695"/>
      <c r="BR6" s="695"/>
      <c r="BS6" s="696">
        <v>179492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99384</v>
      </c>
      <c r="CS6" s="658"/>
      <c r="CT6" s="658"/>
      <c r="CU6" s="658"/>
      <c r="CV6" s="658"/>
      <c r="CW6" s="658"/>
      <c r="CX6" s="658"/>
      <c r="CY6" s="659"/>
      <c r="CZ6" s="739">
        <v>1.2</v>
      </c>
      <c r="DA6" s="721"/>
      <c r="DB6" s="721"/>
      <c r="DC6" s="741"/>
      <c r="DD6" s="663" t="s">
        <v>122</v>
      </c>
      <c r="DE6" s="658"/>
      <c r="DF6" s="658"/>
      <c r="DG6" s="658"/>
      <c r="DH6" s="658"/>
      <c r="DI6" s="658"/>
      <c r="DJ6" s="658"/>
      <c r="DK6" s="658"/>
      <c r="DL6" s="658"/>
      <c r="DM6" s="658"/>
      <c r="DN6" s="658"/>
      <c r="DO6" s="658"/>
      <c r="DP6" s="659"/>
      <c r="DQ6" s="663">
        <v>99354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1332</v>
      </c>
      <c r="S7" s="658"/>
      <c r="T7" s="658"/>
      <c r="U7" s="658"/>
      <c r="V7" s="658"/>
      <c r="W7" s="658"/>
      <c r="X7" s="658"/>
      <c r="Y7" s="659"/>
      <c r="Z7" s="695">
        <v>0</v>
      </c>
      <c r="AA7" s="695"/>
      <c r="AB7" s="695"/>
      <c r="AC7" s="695"/>
      <c r="AD7" s="696">
        <v>1332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1880508</v>
      </c>
      <c r="BH7" s="658"/>
      <c r="BI7" s="658"/>
      <c r="BJ7" s="658"/>
      <c r="BK7" s="658"/>
      <c r="BL7" s="658"/>
      <c r="BM7" s="658"/>
      <c r="BN7" s="659"/>
      <c r="BO7" s="695">
        <v>53.3</v>
      </c>
      <c r="BP7" s="695"/>
      <c r="BQ7" s="695"/>
      <c r="BR7" s="695"/>
      <c r="BS7" s="696">
        <v>179492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1770356</v>
      </c>
      <c r="CS7" s="658"/>
      <c r="CT7" s="658"/>
      <c r="CU7" s="658"/>
      <c r="CV7" s="658"/>
      <c r="CW7" s="658"/>
      <c r="CX7" s="658"/>
      <c r="CY7" s="659"/>
      <c r="CZ7" s="695">
        <v>21.7</v>
      </c>
      <c r="DA7" s="695"/>
      <c r="DB7" s="695"/>
      <c r="DC7" s="695"/>
      <c r="DD7" s="663">
        <v>264821</v>
      </c>
      <c r="DE7" s="658"/>
      <c r="DF7" s="658"/>
      <c r="DG7" s="658"/>
      <c r="DH7" s="658"/>
      <c r="DI7" s="658"/>
      <c r="DJ7" s="658"/>
      <c r="DK7" s="658"/>
      <c r="DL7" s="658"/>
      <c r="DM7" s="658"/>
      <c r="DN7" s="658"/>
      <c r="DO7" s="658"/>
      <c r="DP7" s="659"/>
      <c r="DQ7" s="663">
        <v>1411384</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30485</v>
      </c>
      <c r="S8" s="658"/>
      <c r="T8" s="658"/>
      <c r="U8" s="658"/>
      <c r="V8" s="658"/>
      <c r="W8" s="658"/>
      <c r="X8" s="658"/>
      <c r="Y8" s="659"/>
      <c r="Z8" s="695">
        <v>0.3</v>
      </c>
      <c r="AA8" s="695"/>
      <c r="AB8" s="695"/>
      <c r="AC8" s="695"/>
      <c r="AD8" s="696">
        <v>30485</v>
      </c>
      <c r="AE8" s="696"/>
      <c r="AF8" s="696"/>
      <c r="AG8" s="696"/>
      <c r="AH8" s="696"/>
      <c r="AI8" s="696"/>
      <c r="AJ8" s="696"/>
      <c r="AK8" s="696"/>
      <c r="AL8" s="660">
        <v>0.6</v>
      </c>
      <c r="AM8" s="661"/>
      <c r="AN8" s="661"/>
      <c r="AO8" s="697"/>
      <c r="AP8" s="654" t="s">
        <v>227</v>
      </c>
      <c r="AQ8" s="655"/>
      <c r="AR8" s="655"/>
      <c r="AS8" s="655"/>
      <c r="AT8" s="655"/>
      <c r="AU8" s="655"/>
      <c r="AV8" s="655"/>
      <c r="AW8" s="655"/>
      <c r="AX8" s="655"/>
      <c r="AY8" s="655"/>
      <c r="AZ8" s="655"/>
      <c r="BA8" s="655"/>
      <c r="BB8" s="655"/>
      <c r="BC8" s="655"/>
      <c r="BD8" s="655"/>
      <c r="BE8" s="655"/>
      <c r="BF8" s="656"/>
      <c r="BG8" s="657">
        <v>29682</v>
      </c>
      <c r="BH8" s="658"/>
      <c r="BI8" s="658"/>
      <c r="BJ8" s="658"/>
      <c r="BK8" s="658"/>
      <c r="BL8" s="658"/>
      <c r="BM8" s="658"/>
      <c r="BN8" s="659"/>
      <c r="BO8" s="695">
        <v>0.8</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2769393</v>
      </c>
      <c r="CS8" s="658"/>
      <c r="CT8" s="658"/>
      <c r="CU8" s="658"/>
      <c r="CV8" s="658"/>
      <c r="CW8" s="658"/>
      <c r="CX8" s="658"/>
      <c r="CY8" s="659"/>
      <c r="CZ8" s="695">
        <v>33.9</v>
      </c>
      <c r="DA8" s="695"/>
      <c r="DB8" s="695"/>
      <c r="DC8" s="695"/>
      <c r="DD8" s="663">
        <v>14427</v>
      </c>
      <c r="DE8" s="658"/>
      <c r="DF8" s="658"/>
      <c r="DG8" s="658"/>
      <c r="DH8" s="658"/>
      <c r="DI8" s="658"/>
      <c r="DJ8" s="658"/>
      <c r="DK8" s="658"/>
      <c r="DL8" s="658"/>
      <c r="DM8" s="658"/>
      <c r="DN8" s="658"/>
      <c r="DO8" s="658"/>
      <c r="DP8" s="659"/>
      <c r="DQ8" s="663">
        <v>1360279</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43719</v>
      </c>
      <c r="S9" s="658"/>
      <c r="T9" s="658"/>
      <c r="U9" s="658"/>
      <c r="V9" s="658"/>
      <c r="W9" s="658"/>
      <c r="X9" s="658"/>
      <c r="Y9" s="659"/>
      <c r="Z9" s="695">
        <v>0.5</v>
      </c>
      <c r="AA9" s="695"/>
      <c r="AB9" s="695"/>
      <c r="AC9" s="695"/>
      <c r="AD9" s="696">
        <v>43719</v>
      </c>
      <c r="AE9" s="696"/>
      <c r="AF9" s="696"/>
      <c r="AG9" s="696"/>
      <c r="AH9" s="696"/>
      <c r="AI9" s="696"/>
      <c r="AJ9" s="696"/>
      <c r="AK9" s="696"/>
      <c r="AL9" s="660">
        <v>0.9</v>
      </c>
      <c r="AM9" s="661"/>
      <c r="AN9" s="661"/>
      <c r="AO9" s="697"/>
      <c r="AP9" s="654" t="s">
        <v>230</v>
      </c>
      <c r="AQ9" s="655"/>
      <c r="AR9" s="655"/>
      <c r="AS9" s="655"/>
      <c r="AT9" s="655"/>
      <c r="AU9" s="655"/>
      <c r="AV9" s="655"/>
      <c r="AW9" s="655"/>
      <c r="AX9" s="655"/>
      <c r="AY9" s="655"/>
      <c r="AZ9" s="655"/>
      <c r="BA9" s="655"/>
      <c r="BB9" s="655"/>
      <c r="BC9" s="655"/>
      <c r="BD9" s="655"/>
      <c r="BE9" s="655"/>
      <c r="BF9" s="656"/>
      <c r="BG9" s="657">
        <v>1131902</v>
      </c>
      <c r="BH9" s="658"/>
      <c r="BI9" s="658"/>
      <c r="BJ9" s="658"/>
      <c r="BK9" s="658"/>
      <c r="BL9" s="658"/>
      <c r="BM9" s="658"/>
      <c r="BN9" s="659"/>
      <c r="BO9" s="695">
        <v>32.1</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649903</v>
      </c>
      <c r="CS9" s="658"/>
      <c r="CT9" s="658"/>
      <c r="CU9" s="658"/>
      <c r="CV9" s="658"/>
      <c r="CW9" s="658"/>
      <c r="CX9" s="658"/>
      <c r="CY9" s="659"/>
      <c r="CZ9" s="695">
        <v>8</v>
      </c>
      <c r="DA9" s="695"/>
      <c r="DB9" s="695"/>
      <c r="DC9" s="695"/>
      <c r="DD9" s="663">
        <v>3384</v>
      </c>
      <c r="DE9" s="658"/>
      <c r="DF9" s="658"/>
      <c r="DG9" s="658"/>
      <c r="DH9" s="658"/>
      <c r="DI9" s="658"/>
      <c r="DJ9" s="658"/>
      <c r="DK9" s="658"/>
      <c r="DL9" s="658"/>
      <c r="DM9" s="658"/>
      <c r="DN9" s="658"/>
      <c r="DO9" s="658"/>
      <c r="DP9" s="659"/>
      <c r="DQ9" s="663">
        <v>551854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59046</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447877</v>
      </c>
      <c r="S11" s="658"/>
      <c r="T11" s="658"/>
      <c r="U11" s="658"/>
      <c r="V11" s="658"/>
      <c r="W11" s="658"/>
      <c r="X11" s="658"/>
      <c r="Y11" s="659"/>
      <c r="Z11" s="660">
        <v>5</v>
      </c>
      <c r="AA11" s="661"/>
      <c r="AB11" s="661"/>
      <c r="AC11" s="662"/>
      <c r="AD11" s="663">
        <v>447877</v>
      </c>
      <c r="AE11" s="658"/>
      <c r="AF11" s="658"/>
      <c r="AG11" s="658"/>
      <c r="AH11" s="658"/>
      <c r="AI11" s="658"/>
      <c r="AJ11" s="658"/>
      <c r="AK11" s="659"/>
      <c r="AL11" s="660">
        <v>9</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659878</v>
      </c>
      <c r="BH11" s="658"/>
      <c r="BI11" s="658"/>
      <c r="BJ11" s="658"/>
      <c r="BK11" s="658"/>
      <c r="BL11" s="658"/>
      <c r="BM11" s="658"/>
      <c r="BN11" s="659"/>
      <c r="BO11" s="695">
        <v>18.7</v>
      </c>
      <c r="BP11" s="695"/>
      <c r="BQ11" s="695"/>
      <c r="BR11" s="695"/>
      <c r="BS11" s="696">
        <v>179492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57206</v>
      </c>
      <c r="CS11" s="658"/>
      <c r="CT11" s="658"/>
      <c r="CU11" s="658"/>
      <c r="CV11" s="658"/>
      <c r="CW11" s="658"/>
      <c r="CX11" s="658"/>
      <c r="CY11" s="659"/>
      <c r="CZ11" s="695">
        <v>0.7</v>
      </c>
      <c r="DA11" s="695"/>
      <c r="DB11" s="695"/>
      <c r="DC11" s="695"/>
      <c r="DD11" s="663">
        <v>8135</v>
      </c>
      <c r="DE11" s="658"/>
      <c r="DF11" s="658"/>
      <c r="DG11" s="658"/>
      <c r="DH11" s="658"/>
      <c r="DI11" s="658"/>
      <c r="DJ11" s="658"/>
      <c r="DK11" s="658"/>
      <c r="DL11" s="658"/>
      <c r="DM11" s="658"/>
      <c r="DN11" s="658"/>
      <c r="DO11" s="658"/>
      <c r="DP11" s="659"/>
      <c r="DQ11" s="663">
        <v>46525</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1468360</v>
      </c>
      <c r="BH12" s="658"/>
      <c r="BI12" s="658"/>
      <c r="BJ12" s="658"/>
      <c r="BK12" s="658"/>
      <c r="BL12" s="658"/>
      <c r="BM12" s="658"/>
      <c r="BN12" s="659"/>
      <c r="BO12" s="695">
        <v>41.6</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72095</v>
      </c>
      <c r="CS12" s="658"/>
      <c r="CT12" s="658"/>
      <c r="CU12" s="658"/>
      <c r="CV12" s="658"/>
      <c r="CW12" s="658"/>
      <c r="CX12" s="658"/>
      <c r="CY12" s="659"/>
      <c r="CZ12" s="695">
        <v>0.9</v>
      </c>
      <c r="DA12" s="695"/>
      <c r="DB12" s="695"/>
      <c r="DC12" s="695"/>
      <c r="DD12" s="663" t="s">
        <v>122</v>
      </c>
      <c r="DE12" s="658"/>
      <c r="DF12" s="658"/>
      <c r="DG12" s="658"/>
      <c r="DH12" s="658"/>
      <c r="DI12" s="658"/>
      <c r="DJ12" s="658"/>
      <c r="DK12" s="658"/>
      <c r="DL12" s="658"/>
      <c r="DM12" s="658"/>
      <c r="DN12" s="658"/>
      <c r="DO12" s="658"/>
      <c r="DP12" s="659"/>
      <c r="DQ12" s="663">
        <v>64819</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1468274</v>
      </c>
      <c r="BH13" s="658"/>
      <c r="BI13" s="658"/>
      <c r="BJ13" s="658"/>
      <c r="BK13" s="658"/>
      <c r="BL13" s="658"/>
      <c r="BM13" s="658"/>
      <c r="BN13" s="659"/>
      <c r="BO13" s="695">
        <v>41.6</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1005687</v>
      </c>
      <c r="CS13" s="658"/>
      <c r="CT13" s="658"/>
      <c r="CU13" s="658"/>
      <c r="CV13" s="658"/>
      <c r="CW13" s="658"/>
      <c r="CX13" s="658"/>
      <c r="CY13" s="659"/>
      <c r="CZ13" s="695">
        <v>12.3</v>
      </c>
      <c r="DA13" s="695"/>
      <c r="DB13" s="695"/>
      <c r="DC13" s="695"/>
      <c r="DD13" s="663">
        <v>605955</v>
      </c>
      <c r="DE13" s="658"/>
      <c r="DF13" s="658"/>
      <c r="DG13" s="658"/>
      <c r="DH13" s="658"/>
      <c r="DI13" s="658"/>
      <c r="DJ13" s="658"/>
      <c r="DK13" s="658"/>
      <c r="DL13" s="658"/>
      <c r="DM13" s="658"/>
      <c r="DN13" s="658"/>
      <c r="DO13" s="658"/>
      <c r="DP13" s="659"/>
      <c r="DQ13" s="663">
        <v>450287</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49503</v>
      </c>
      <c r="BH14" s="658"/>
      <c r="BI14" s="658"/>
      <c r="BJ14" s="658"/>
      <c r="BK14" s="658"/>
      <c r="BL14" s="658"/>
      <c r="BM14" s="658"/>
      <c r="BN14" s="659"/>
      <c r="BO14" s="695">
        <v>1.4</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363737</v>
      </c>
      <c r="CS14" s="658"/>
      <c r="CT14" s="658"/>
      <c r="CU14" s="658"/>
      <c r="CV14" s="658"/>
      <c r="CW14" s="658"/>
      <c r="CX14" s="658"/>
      <c r="CY14" s="659"/>
      <c r="CZ14" s="695">
        <v>4.4000000000000004</v>
      </c>
      <c r="DA14" s="695"/>
      <c r="DB14" s="695"/>
      <c r="DC14" s="695"/>
      <c r="DD14" s="663">
        <v>749</v>
      </c>
      <c r="DE14" s="658"/>
      <c r="DF14" s="658"/>
      <c r="DG14" s="658"/>
      <c r="DH14" s="658"/>
      <c r="DI14" s="658"/>
      <c r="DJ14" s="658"/>
      <c r="DK14" s="658"/>
      <c r="DL14" s="658"/>
      <c r="DM14" s="658"/>
      <c r="DN14" s="658"/>
      <c r="DO14" s="658"/>
      <c r="DP14" s="659"/>
      <c r="DQ14" s="663">
        <v>350811</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11660</v>
      </c>
      <c r="S15" s="658"/>
      <c r="T15" s="658"/>
      <c r="U15" s="658"/>
      <c r="V15" s="658"/>
      <c r="W15" s="658"/>
      <c r="X15" s="658"/>
      <c r="Y15" s="659"/>
      <c r="Z15" s="695">
        <v>0.1</v>
      </c>
      <c r="AA15" s="695"/>
      <c r="AB15" s="695"/>
      <c r="AC15" s="695"/>
      <c r="AD15" s="696">
        <v>11660</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129999</v>
      </c>
      <c r="BH15" s="658"/>
      <c r="BI15" s="658"/>
      <c r="BJ15" s="658"/>
      <c r="BK15" s="658"/>
      <c r="BL15" s="658"/>
      <c r="BM15" s="658"/>
      <c r="BN15" s="659"/>
      <c r="BO15" s="695">
        <v>3.7</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815589</v>
      </c>
      <c r="CS15" s="658"/>
      <c r="CT15" s="658"/>
      <c r="CU15" s="658"/>
      <c r="CV15" s="658"/>
      <c r="CW15" s="658"/>
      <c r="CX15" s="658"/>
      <c r="CY15" s="659"/>
      <c r="CZ15" s="695">
        <v>10</v>
      </c>
      <c r="DA15" s="695"/>
      <c r="DB15" s="695"/>
      <c r="DC15" s="695"/>
      <c r="DD15" s="663">
        <v>13831</v>
      </c>
      <c r="DE15" s="658"/>
      <c r="DF15" s="658"/>
      <c r="DG15" s="658"/>
      <c r="DH15" s="658"/>
      <c r="DI15" s="658"/>
      <c r="DJ15" s="658"/>
      <c r="DK15" s="658"/>
      <c r="DL15" s="658"/>
      <c r="DM15" s="658"/>
      <c r="DN15" s="658"/>
      <c r="DO15" s="658"/>
      <c r="DP15" s="659"/>
      <c r="DQ15" s="663">
        <v>690754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49130</v>
      </c>
      <c r="S16" s="658"/>
      <c r="T16" s="658"/>
      <c r="U16" s="658"/>
      <c r="V16" s="658"/>
      <c r="W16" s="658"/>
      <c r="X16" s="658"/>
      <c r="Y16" s="659"/>
      <c r="Z16" s="695">
        <v>0.6</v>
      </c>
      <c r="AA16" s="695"/>
      <c r="AB16" s="695"/>
      <c r="AC16" s="695"/>
      <c r="AD16" s="696">
        <v>49130</v>
      </c>
      <c r="AE16" s="696"/>
      <c r="AF16" s="696"/>
      <c r="AG16" s="696"/>
      <c r="AH16" s="696"/>
      <c r="AI16" s="696"/>
      <c r="AJ16" s="696"/>
      <c r="AK16" s="696"/>
      <c r="AL16" s="660">
        <v>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120123</v>
      </c>
      <c r="S17" s="658"/>
      <c r="T17" s="658"/>
      <c r="U17" s="658"/>
      <c r="V17" s="658"/>
      <c r="W17" s="658"/>
      <c r="X17" s="658"/>
      <c r="Y17" s="659"/>
      <c r="Z17" s="695">
        <v>1.4</v>
      </c>
      <c r="AA17" s="695"/>
      <c r="AB17" s="695"/>
      <c r="AC17" s="695"/>
      <c r="AD17" s="696">
        <v>120123</v>
      </c>
      <c r="AE17" s="696"/>
      <c r="AF17" s="696"/>
      <c r="AG17" s="696"/>
      <c r="AH17" s="696"/>
      <c r="AI17" s="696"/>
      <c r="AJ17" s="696"/>
      <c r="AK17" s="696"/>
      <c r="AL17" s="660">
        <v>2.4</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571059</v>
      </c>
      <c r="CS17" s="658"/>
      <c r="CT17" s="658"/>
      <c r="CU17" s="658"/>
      <c r="CV17" s="658"/>
      <c r="CW17" s="658"/>
      <c r="CX17" s="658"/>
      <c r="CY17" s="659"/>
      <c r="CZ17" s="695">
        <v>7</v>
      </c>
      <c r="DA17" s="695"/>
      <c r="DB17" s="695"/>
      <c r="DC17" s="695"/>
      <c r="DD17" s="663" t="s">
        <v>122</v>
      </c>
      <c r="DE17" s="658"/>
      <c r="DF17" s="658"/>
      <c r="DG17" s="658"/>
      <c r="DH17" s="658"/>
      <c r="DI17" s="658"/>
      <c r="DJ17" s="658"/>
      <c r="DK17" s="658"/>
      <c r="DL17" s="658"/>
      <c r="DM17" s="658"/>
      <c r="DN17" s="658"/>
      <c r="DO17" s="658"/>
      <c r="DP17" s="659"/>
      <c r="DQ17" s="663">
        <v>571059</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27765</v>
      </c>
      <c r="S18" s="658"/>
      <c r="T18" s="658"/>
      <c r="U18" s="658"/>
      <c r="V18" s="658"/>
      <c r="W18" s="658"/>
      <c r="X18" s="658"/>
      <c r="Y18" s="659"/>
      <c r="Z18" s="695">
        <v>0.3</v>
      </c>
      <c r="AA18" s="695"/>
      <c r="AB18" s="695"/>
      <c r="AC18" s="695"/>
      <c r="AD18" s="696">
        <v>27765</v>
      </c>
      <c r="AE18" s="696"/>
      <c r="AF18" s="696"/>
      <c r="AG18" s="696"/>
      <c r="AH18" s="696"/>
      <c r="AI18" s="696"/>
      <c r="AJ18" s="696"/>
      <c r="AK18" s="696"/>
      <c r="AL18" s="660">
        <v>0.6</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92058</v>
      </c>
      <c r="S19" s="658"/>
      <c r="T19" s="658"/>
      <c r="U19" s="658"/>
      <c r="V19" s="658"/>
      <c r="W19" s="658"/>
      <c r="X19" s="658"/>
      <c r="Y19" s="659"/>
      <c r="Z19" s="695">
        <v>1</v>
      </c>
      <c r="AA19" s="695"/>
      <c r="AB19" s="695"/>
      <c r="AC19" s="695"/>
      <c r="AD19" s="696">
        <v>92058</v>
      </c>
      <c r="AE19" s="696"/>
      <c r="AF19" s="696"/>
      <c r="AG19" s="696"/>
      <c r="AH19" s="696"/>
      <c r="AI19" s="696"/>
      <c r="AJ19" s="696"/>
      <c r="AK19" s="696"/>
      <c r="AL19" s="660">
        <v>1.9</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300</v>
      </c>
      <c r="S20" s="658"/>
      <c r="T20" s="658"/>
      <c r="U20" s="658"/>
      <c r="V20" s="658"/>
      <c r="W20" s="658"/>
      <c r="X20" s="658"/>
      <c r="Y20" s="659"/>
      <c r="Z20" s="695">
        <v>0</v>
      </c>
      <c r="AA20" s="695"/>
      <c r="AB20" s="695"/>
      <c r="AC20" s="695"/>
      <c r="AD20" s="696">
        <v>300</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8174409</v>
      </c>
      <c r="CS20" s="658"/>
      <c r="CT20" s="658"/>
      <c r="CU20" s="658"/>
      <c r="CV20" s="658"/>
      <c r="CW20" s="658"/>
      <c r="CX20" s="658"/>
      <c r="CY20" s="659"/>
      <c r="CZ20" s="695">
        <v>100</v>
      </c>
      <c r="DA20" s="695"/>
      <c r="DB20" s="695"/>
      <c r="DC20" s="695"/>
      <c r="DD20" s="663">
        <v>911302</v>
      </c>
      <c r="DE20" s="658"/>
      <c r="DF20" s="658"/>
      <c r="DG20" s="658"/>
      <c r="DH20" s="658"/>
      <c r="DI20" s="658"/>
      <c r="DJ20" s="658"/>
      <c r="DK20" s="658"/>
      <c r="DL20" s="658"/>
      <c r="DM20" s="658"/>
      <c r="DN20" s="658"/>
      <c r="DO20" s="658"/>
      <c r="DP20" s="659"/>
      <c r="DQ20" s="663">
        <v>5597126</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714922</v>
      </c>
      <c r="S21" s="658"/>
      <c r="T21" s="658"/>
      <c r="U21" s="658"/>
      <c r="V21" s="658"/>
      <c r="W21" s="658"/>
      <c r="X21" s="658"/>
      <c r="Y21" s="659"/>
      <c r="Z21" s="695">
        <v>8.1</v>
      </c>
      <c r="AA21" s="695"/>
      <c r="AB21" s="695"/>
      <c r="AC21" s="695"/>
      <c r="AD21" s="696">
        <v>680803</v>
      </c>
      <c r="AE21" s="696"/>
      <c r="AF21" s="696"/>
      <c r="AG21" s="696"/>
      <c r="AH21" s="696"/>
      <c r="AI21" s="696"/>
      <c r="AJ21" s="696"/>
      <c r="AK21" s="696"/>
      <c r="AL21" s="660">
        <v>13.7</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680803</v>
      </c>
      <c r="S22" s="658"/>
      <c r="T22" s="658"/>
      <c r="U22" s="658"/>
      <c r="V22" s="658"/>
      <c r="W22" s="658"/>
      <c r="X22" s="658"/>
      <c r="Y22" s="659"/>
      <c r="Z22" s="695">
        <v>7.7</v>
      </c>
      <c r="AA22" s="695"/>
      <c r="AB22" s="695"/>
      <c r="AC22" s="695"/>
      <c r="AD22" s="696">
        <v>680803</v>
      </c>
      <c r="AE22" s="696"/>
      <c r="AF22" s="696"/>
      <c r="AG22" s="696"/>
      <c r="AH22" s="696"/>
      <c r="AI22" s="696"/>
      <c r="AJ22" s="696"/>
      <c r="AK22" s="696"/>
      <c r="AL22" s="660">
        <v>13.7</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34119</v>
      </c>
      <c r="S23" s="658"/>
      <c r="T23" s="658"/>
      <c r="U23" s="658"/>
      <c r="V23" s="658"/>
      <c r="W23" s="658"/>
      <c r="X23" s="658"/>
      <c r="Y23" s="659"/>
      <c r="Z23" s="695">
        <v>0.4</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3616603</v>
      </c>
      <c r="CS24" s="713"/>
      <c r="CT24" s="713"/>
      <c r="CU24" s="713"/>
      <c r="CV24" s="713"/>
      <c r="CW24" s="713"/>
      <c r="CX24" s="713"/>
      <c r="CY24" s="738"/>
      <c r="CZ24" s="739">
        <v>44.2</v>
      </c>
      <c r="DA24" s="721"/>
      <c r="DB24" s="721"/>
      <c r="DC24" s="741"/>
      <c r="DD24" s="737">
        <v>2306471</v>
      </c>
      <c r="DE24" s="713"/>
      <c r="DF24" s="713"/>
      <c r="DG24" s="713"/>
      <c r="DH24" s="713"/>
      <c r="DI24" s="713"/>
      <c r="DJ24" s="713"/>
      <c r="DK24" s="738"/>
      <c r="DL24" s="737">
        <v>2094227</v>
      </c>
      <c r="DM24" s="713"/>
      <c r="DN24" s="713"/>
      <c r="DO24" s="713"/>
      <c r="DP24" s="713"/>
      <c r="DQ24" s="713"/>
      <c r="DR24" s="713"/>
      <c r="DS24" s="713"/>
      <c r="DT24" s="713"/>
      <c r="DU24" s="713"/>
      <c r="DV24" s="738"/>
      <c r="DW24" s="739">
        <v>42</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4992361</v>
      </c>
      <c r="S25" s="658"/>
      <c r="T25" s="658"/>
      <c r="U25" s="658"/>
      <c r="V25" s="658"/>
      <c r="W25" s="658"/>
      <c r="X25" s="658"/>
      <c r="Y25" s="659"/>
      <c r="Z25" s="695">
        <v>56.3</v>
      </c>
      <c r="AA25" s="695"/>
      <c r="AB25" s="695"/>
      <c r="AC25" s="695"/>
      <c r="AD25" s="696">
        <v>4958242</v>
      </c>
      <c r="AE25" s="696"/>
      <c r="AF25" s="696"/>
      <c r="AG25" s="696"/>
      <c r="AH25" s="696"/>
      <c r="AI25" s="696"/>
      <c r="AJ25" s="696"/>
      <c r="AK25" s="696"/>
      <c r="AL25" s="660">
        <v>99.8</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1181188</v>
      </c>
      <c r="CS25" s="670"/>
      <c r="CT25" s="670"/>
      <c r="CU25" s="670"/>
      <c r="CV25" s="670"/>
      <c r="CW25" s="670"/>
      <c r="CX25" s="670"/>
      <c r="CY25" s="671"/>
      <c r="CZ25" s="660">
        <v>14.4</v>
      </c>
      <c r="DA25" s="672"/>
      <c r="DB25" s="672"/>
      <c r="DC25" s="673"/>
      <c r="DD25" s="663">
        <v>1125343</v>
      </c>
      <c r="DE25" s="670"/>
      <c r="DF25" s="670"/>
      <c r="DG25" s="670"/>
      <c r="DH25" s="670"/>
      <c r="DI25" s="670"/>
      <c r="DJ25" s="670"/>
      <c r="DK25" s="671"/>
      <c r="DL25" s="663">
        <v>1105959</v>
      </c>
      <c r="DM25" s="670"/>
      <c r="DN25" s="670"/>
      <c r="DO25" s="670"/>
      <c r="DP25" s="670"/>
      <c r="DQ25" s="670"/>
      <c r="DR25" s="670"/>
      <c r="DS25" s="670"/>
      <c r="DT25" s="670"/>
      <c r="DU25" s="670"/>
      <c r="DV25" s="671"/>
      <c r="DW25" s="660">
        <v>22.2</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1906</v>
      </c>
      <c r="S26" s="658"/>
      <c r="T26" s="658"/>
      <c r="U26" s="658"/>
      <c r="V26" s="658"/>
      <c r="W26" s="658"/>
      <c r="X26" s="658"/>
      <c r="Y26" s="659"/>
      <c r="Z26" s="695">
        <v>0</v>
      </c>
      <c r="AA26" s="695"/>
      <c r="AB26" s="695"/>
      <c r="AC26" s="695"/>
      <c r="AD26" s="696">
        <v>1906</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669991</v>
      </c>
      <c r="CS26" s="658"/>
      <c r="CT26" s="658"/>
      <c r="CU26" s="658"/>
      <c r="CV26" s="658"/>
      <c r="CW26" s="658"/>
      <c r="CX26" s="658"/>
      <c r="CY26" s="659"/>
      <c r="CZ26" s="660">
        <v>8.1999999999999993</v>
      </c>
      <c r="DA26" s="672"/>
      <c r="DB26" s="672"/>
      <c r="DC26" s="673"/>
      <c r="DD26" s="663">
        <v>630814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86333</v>
      </c>
      <c r="S27" s="658"/>
      <c r="T27" s="658"/>
      <c r="U27" s="658"/>
      <c r="V27" s="658"/>
      <c r="W27" s="658"/>
      <c r="X27" s="658"/>
      <c r="Y27" s="659"/>
      <c r="Z27" s="695">
        <v>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3528370</v>
      </c>
      <c r="BH27" s="658"/>
      <c r="BI27" s="658"/>
      <c r="BJ27" s="658"/>
      <c r="BK27" s="658"/>
      <c r="BL27" s="658"/>
      <c r="BM27" s="658"/>
      <c r="BN27" s="659"/>
      <c r="BO27" s="695">
        <v>100</v>
      </c>
      <c r="BP27" s="695"/>
      <c r="BQ27" s="695"/>
      <c r="BR27" s="695"/>
      <c r="BS27" s="696">
        <v>179492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1864356</v>
      </c>
      <c r="CS27" s="670"/>
      <c r="CT27" s="670"/>
      <c r="CU27" s="670"/>
      <c r="CV27" s="670"/>
      <c r="CW27" s="670"/>
      <c r="CX27" s="670"/>
      <c r="CY27" s="671"/>
      <c r="CZ27" s="660">
        <v>22.8</v>
      </c>
      <c r="DA27" s="672"/>
      <c r="DB27" s="672"/>
      <c r="DC27" s="673"/>
      <c r="DD27" s="663">
        <v>610069</v>
      </c>
      <c r="DE27" s="670"/>
      <c r="DF27" s="670"/>
      <c r="DG27" s="670"/>
      <c r="DH27" s="670"/>
      <c r="DI27" s="670"/>
      <c r="DJ27" s="670"/>
      <c r="DK27" s="671"/>
      <c r="DL27" s="663">
        <v>417209</v>
      </c>
      <c r="DM27" s="670"/>
      <c r="DN27" s="670"/>
      <c r="DO27" s="670"/>
      <c r="DP27" s="670"/>
      <c r="DQ27" s="670"/>
      <c r="DR27" s="670"/>
      <c r="DS27" s="670"/>
      <c r="DT27" s="670"/>
      <c r="DU27" s="670"/>
      <c r="DV27" s="671"/>
      <c r="DW27" s="660">
        <v>8.4</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11645</v>
      </c>
      <c r="S28" s="658"/>
      <c r="T28" s="658"/>
      <c r="U28" s="658"/>
      <c r="V28" s="658"/>
      <c r="W28" s="658"/>
      <c r="X28" s="658"/>
      <c r="Y28" s="659"/>
      <c r="Z28" s="695">
        <v>0.1</v>
      </c>
      <c r="AA28" s="695"/>
      <c r="AB28" s="695"/>
      <c r="AC28" s="695"/>
      <c r="AD28" s="696">
        <v>3377</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571059</v>
      </c>
      <c r="CS28" s="658"/>
      <c r="CT28" s="658"/>
      <c r="CU28" s="658"/>
      <c r="CV28" s="658"/>
      <c r="CW28" s="658"/>
      <c r="CX28" s="658"/>
      <c r="CY28" s="659"/>
      <c r="CZ28" s="660">
        <v>7</v>
      </c>
      <c r="DA28" s="672"/>
      <c r="DB28" s="672"/>
      <c r="DC28" s="673"/>
      <c r="DD28" s="663">
        <v>571059</v>
      </c>
      <c r="DE28" s="658"/>
      <c r="DF28" s="658"/>
      <c r="DG28" s="658"/>
      <c r="DH28" s="658"/>
      <c r="DI28" s="658"/>
      <c r="DJ28" s="658"/>
      <c r="DK28" s="659"/>
      <c r="DL28" s="663">
        <v>571059</v>
      </c>
      <c r="DM28" s="658"/>
      <c r="DN28" s="658"/>
      <c r="DO28" s="658"/>
      <c r="DP28" s="658"/>
      <c r="DQ28" s="658"/>
      <c r="DR28" s="658"/>
      <c r="DS28" s="658"/>
      <c r="DT28" s="658"/>
      <c r="DU28" s="658"/>
      <c r="DV28" s="659"/>
      <c r="DW28" s="660">
        <v>11.5</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11281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571059</v>
      </c>
      <c r="CS29" s="670"/>
      <c r="CT29" s="670"/>
      <c r="CU29" s="670"/>
      <c r="CV29" s="670"/>
      <c r="CW29" s="670"/>
      <c r="CX29" s="670"/>
      <c r="CY29" s="671"/>
      <c r="CZ29" s="660">
        <v>7</v>
      </c>
      <c r="DA29" s="672"/>
      <c r="DB29" s="672"/>
      <c r="DC29" s="673"/>
      <c r="DD29" s="663">
        <v>571059</v>
      </c>
      <c r="DE29" s="670"/>
      <c r="DF29" s="670"/>
      <c r="DG29" s="670"/>
      <c r="DH29" s="670"/>
      <c r="DI29" s="670"/>
      <c r="DJ29" s="670"/>
      <c r="DK29" s="671"/>
      <c r="DL29" s="663">
        <v>571059</v>
      </c>
      <c r="DM29" s="670"/>
      <c r="DN29" s="670"/>
      <c r="DO29" s="670"/>
      <c r="DP29" s="670"/>
      <c r="DQ29" s="670"/>
      <c r="DR29" s="670"/>
      <c r="DS29" s="670"/>
      <c r="DT29" s="670"/>
      <c r="DU29" s="670"/>
      <c r="DV29" s="671"/>
      <c r="DW29" s="660">
        <v>11.5</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1314756</v>
      </c>
      <c r="S30" s="658"/>
      <c r="T30" s="658"/>
      <c r="U30" s="658"/>
      <c r="V30" s="658"/>
      <c r="W30" s="658"/>
      <c r="X30" s="658"/>
      <c r="Y30" s="659"/>
      <c r="Z30" s="695">
        <v>14.8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539610</v>
      </c>
      <c r="CS30" s="658"/>
      <c r="CT30" s="658"/>
      <c r="CU30" s="658"/>
      <c r="CV30" s="658"/>
      <c r="CW30" s="658"/>
      <c r="CX30" s="658"/>
      <c r="CY30" s="659"/>
      <c r="CZ30" s="660">
        <v>6.6</v>
      </c>
      <c r="DA30" s="672"/>
      <c r="DB30" s="672"/>
      <c r="DC30" s="673"/>
      <c r="DD30" s="663">
        <v>539610</v>
      </c>
      <c r="DE30" s="658"/>
      <c r="DF30" s="658"/>
      <c r="DG30" s="658"/>
      <c r="DH30" s="658"/>
      <c r="DI30" s="658"/>
      <c r="DJ30" s="658"/>
      <c r="DK30" s="659"/>
      <c r="DL30" s="663">
        <v>539610</v>
      </c>
      <c r="DM30" s="658"/>
      <c r="DN30" s="658"/>
      <c r="DO30" s="658"/>
      <c r="DP30" s="658"/>
      <c r="DQ30" s="658"/>
      <c r="DR30" s="658"/>
      <c r="DS30" s="658"/>
      <c r="DT30" s="658"/>
      <c r="DU30" s="658"/>
      <c r="DV30" s="659"/>
      <c r="DW30" s="660">
        <v>10.8</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99.7</v>
      </c>
      <c r="BH31" s="720"/>
      <c r="BI31" s="720"/>
      <c r="BJ31" s="720"/>
      <c r="BK31" s="720"/>
      <c r="BL31" s="720"/>
      <c r="BM31" s="721">
        <v>99.4</v>
      </c>
      <c r="BN31" s="720"/>
      <c r="BO31" s="720"/>
      <c r="BP31" s="720"/>
      <c r="BQ31" s="722"/>
      <c r="BR31" s="719">
        <v>99.7</v>
      </c>
      <c r="BS31" s="720"/>
      <c r="BT31" s="720"/>
      <c r="BU31" s="720"/>
      <c r="BV31" s="720"/>
      <c r="BW31" s="720"/>
      <c r="BX31" s="721">
        <v>99.3</v>
      </c>
      <c r="BY31" s="720"/>
      <c r="BZ31" s="720"/>
      <c r="CA31" s="720"/>
      <c r="CB31" s="722"/>
      <c r="CD31" s="678"/>
      <c r="CE31" s="679"/>
      <c r="CF31" s="654" t="s">
        <v>300</v>
      </c>
      <c r="CG31" s="655"/>
      <c r="CH31" s="655"/>
      <c r="CI31" s="655"/>
      <c r="CJ31" s="655"/>
      <c r="CK31" s="655"/>
      <c r="CL31" s="655"/>
      <c r="CM31" s="655"/>
      <c r="CN31" s="655"/>
      <c r="CO31" s="655"/>
      <c r="CP31" s="655"/>
      <c r="CQ31" s="656"/>
      <c r="CR31" s="657">
        <v>31449</v>
      </c>
      <c r="CS31" s="670"/>
      <c r="CT31" s="670"/>
      <c r="CU31" s="670"/>
      <c r="CV31" s="670"/>
      <c r="CW31" s="670"/>
      <c r="CX31" s="670"/>
      <c r="CY31" s="671"/>
      <c r="CZ31" s="660">
        <v>0.4</v>
      </c>
      <c r="DA31" s="672"/>
      <c r="DB31" s="672"/>
      <c r="DC31" s="673"/>
      <c r="DD31" s="663">
        <v>31449</v>
      </c>
      <c r="DE31" s="670"/>
      <c r="DF31" s="670"/>
      <c r="DG31" s="670"/>
      <c r="DH31" s="670"/>
      <c r="DI31" s="670"/>
      <c r="DJ31" s="670"/>
      <c r="DK31" s="671"/>
      <c r="DL31" s="663">
        <v>31449</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563544</v>
      </c>
      <c r="S32" s="658"/>
      <c r="T32" s="658"/>
      <c r="U32" s="658"/>
      <c r="V32" s="658"/>
      <c r="W32" s="658"/>
      <c r="X32" s="658"/>
      <c r="Y32" s="659"/>
      <c r="Z32" s="695">
        <v>6.4</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99.7</v>
      </c>
      <c r="BH32" s="670"/>
      <c r="BI32" s="670"/>
      <c r="BJ32" s="670"/>
      <c r="BK32" s="670"/>
      <c r="BL32" s="670"/>
      <c r="BM32" s="661">
        <v>99.6</v>
      </c>
      <c r="BN32" s="670"/>
      <c r="BO32" s="670"/>
      <c r="BP32" s="670"/>
      <c r="BQ32" s="693"/>
      <c r="BR32" s="723">
        <v>99.7</v>
      </c>
      <c r="BS32" s="670"/>
      <c r="BT32" s="670"/>
      <c r="BU32" s="670"/>
      <c r="BV32" s="670"/>
      <c r="BW32" s="670"/>
      <c r="BX32" s="661">
        <v>99.6</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14675</v>
      </c>
      <c r="S33" s="658"/>
      <c r="T33" s="658"/>
      <c r="U33" s="658"/>
      <c r="V33" s="658"/>
      <c r="W33" s="658"/>
      <c r="X33" s="658"/>
      <c r="Y33" s="659"/>
      <c r="Z33" s="695">
        <v>0.2</v>
      </c>
      <c r="AA33" s="695"/>
      <c r="AB33" s="695"/>
      <c r="AC33" s="695"/>
      <c r="AD33" s="696">
        <v>3427</v>
      </c>
      <c r="AE33" s="696"/>
      <c r="AF33" s="696"/>
      <c r="AG33" s="696"/>
      <c r="AH33" s="696"/>
      <c r="AI33" s="696"/>
      <c r="AJ33" s="696"/>
      <c r="AK33" s="696"/>
      <c r="AL33" s="660">
        <v>0.1</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99.7</v>
      </c>
      <c r="BH33" s="642"/>
      <c r="BI33" s="642"/>
      <c r="BJ33" s="642"/>
      <c r="BK33" s="642"/>
      <c r="BL33" s="642"/>
      <c r="BM33" s="688">
        <v>99.1</v>
      </c>
      <c r="BN33" s="642"/>
      <c r="BO33" s="642"/>
      <c r="BP33" s="642"/>
      <c r="BQ33" s="705"/>
      <c r="BR33" s="718">
        <v>99.7</v>
      </c>
      <c r="BS33" s="642"/>
      <c r="BT33" s="642"/>
      <c r="BU33" s="642"/>
      <c r="BV33" s="642"/>
      <c r="BW33" s="642"/>
      <c r="BX33" s="688">
        <v>99</v>
      </c>
      <c r="BY33" s="642"/>
      <c r="BZ33" s="642"/>
      <c r="CA33" s="642"/>
      <c r="CB33" s="705"/>
      <c r="CD33" s="654" t="s">
        <v>307</v>
      </c>
      <c r="CE33" s="655"/>
      <c r="CF33" s="655"/>
      <c r="CG33" s="655"/>
      <c r="CH33" s="655"/>
      <c r="CI33" s="655"/>
      <c r="CJ33" s="655"/>
      <c r="CK33" s="655"/>
      <c r="CL33" s="655"/>
      <c r="CM33" s="655"/>
      <c r="CN33" s="655"/>
      <c r="CO33" s="655"/>
      <c r="CP33" s="655"/>
      <c r="CQ33" s="656"/>
      <c r="CR33" s="657">
        <v>3646504</v>
      </c>
      <c r="CS33" s="670"/>
      <c r="CT33" s="670"/>
      <c r="CU33" s="670"/>
      <c r="CV33" s="670"/>
      <c r="CW33" s="670"/>
      <c r="CX33" s="670"/>
      <c r="CY33" s="671"/>
      <c r="CZ33" s="660">
        <v>44.6</v>
      </c>
      <c r="DA33" s="672"/>
      <c r="DB33" s="672"/>
      <c r="DC33" s="673"/>
      <c r="DD33" s="663">
        <v>3122296</v>
      </c>
      <c r="DE33" s="670"/>
      <c r="DF33" s="670"/>
      <c r="DG33" s="670"/>
      <c r="DH33" s="670"/>
      <c r="DI33" s="670"/>
      <c r="DJ33" s="670"/>
      <c r="DK33" s="671"/>
      <c r="DL33" s="663">
        <v>2061798</v>
      </c>
      <c r="DM33" s="670"/>
      <c r="DN33" s="670"/>
      <c r="DO33" s="670"/>
      <c r="DP33" s="670"/>
      <c r="DQ33" s="670"/>
      <c r="DR33" s="670"/>
      <c r="DS33" s="670"/>
      <c r="DT33" s="670"/>
      <c r="DU33" s="670"/>
      <c r="DV33" s="671"/>
      <c r="DW33" s="660">
        <v>41.3</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190116</v>
      </c>
      <c r="S34" s="658"/>
      <c r="T34" s="658"/>
      <c r="U34" s="658"/>
      <c r="V34" s="658"/>
      <c r="W34" s="658"/>
      <c r="X34" s="658"/>
      <c r="Y34" s="659"/>
      <c r="Z34" s="695">
        <v>2.1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1359868</v>
      </c>
      <c r="CS34" s="658"/>
      <c r="CT34" s="658"/>
      <c r="CU34" s="658"/>
      <c r="CV34" s="658"/>
      <c r="CW34" s="658"/>
      <c r="CX34" s="658"/>
      <c r="CY34" s="659"/>
      <c r="CZ34" s="660">
        <v>16.600000000000001</v>
      </c>
      <c r="DA34" s="672"/>
      <c r="DB34" s="672"/>
      <c r="DC34" s="673"/>
      <c r="DD34" s="663">
        <v>1025975</v>
      </c>
      <c r="DE34" s="658"/>
      <c r="DF34" s="658"/>
      <c r="DG34" s="658"/>
      <c r="DH34" s="658"/>
      <c r="DI34" s="658"/>
      <c r="DJ34" s="658"/>
      <c r="DK34" s="659"/>
      <c r="DL34" s="663">
        <v>847987</v>
      </c>
      <c r="DM34" s="658"/>
      <c r="DN34" s="658"/>
      <c r="DO34" s="658"/>
      <c r="DP34" s="658"/>
      <c r="DQ34" s="658"/>
      <c r="DR34" s="658"/>
      <c r="DS34" s="658"/>
      <c r="DT34" s="658"/>
      <c r="DU34" s="658"/>
      <c r="DV34" s="659"/>
      <c r="DW34" s="660">
        <v>17</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276926</v>
      </c>
      <c r="S35" s="658"/>
      <c r="T35" s="658"/>
      <c r="U35" s="658"/>
      <c r="V35" s="658"/>
      <c r="W35" s="658"/>
      <c r="X35" s="658"/>
      <c r="Y35" s="659"/>
      <c r="Z35" s="695">
        <v>3.1</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46672</v>
      </c>
      <c r="CS35" s="670"/>
      <c r="CT35" s="670"/>
      <c r="CU35" s="670"/>
      <c r="CV35" s="670"/>
      <c r="CW35" s="670"/>
      <c r="CX35" s="670"/>
      <c r="CY35" s="671"/>
      <c r="CZ35" s="660">
        <v>0.6</v>
      </c>
      <c r="DA35" s="672"/>
      <c r="DB35" s="672"/>
      <c r="DC35" s="673"/>
      <c r="DD35" s="663">
        <v>45572</v>
      </c>
      <c r="DE35" s="670"/>
      <c r="DF35" s="670"/>
      <c r="DG35" s="670"/>
      <c r="DH35" s="670"/>
      <c r="DI35" s="670"/>
      <c r="DJ35" s="670"/>
      <c r="DK35" s="671"/>
      <c r="DL35" s="663">
        <v>45572</v>
      </c>
      <c r="DM35" s="670"/>
      <c r="DN35" s="670"/>
      <c r="DO35" s="670"/>
      <c r="DP35" s="670"/>
      <c r="DQ35" s="670"/>
      <c r="DR35" s="670"/>
      <c r="DS35" s="670"/>
      <c r="DT35" s="670"/>
      <c r="DU35" s="670"/>
      <c r="DV35" s="671"/>
      <c r="DW35" s="660">
        <v>0.9</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673972</v>
      </c>
      <c r="S36" s="658"/>
      <c r="T36" s="658"/>
      <c r="U36" s="658"/>
      <c r="V36" s="658"/>
      <c r="W36" s="658"/>
      <c r="X36" s="658"/>
      <c r="Y36" s="659"/>
      <c r="Z36" s="695">
        <v>7.6</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799523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25016</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1102869</v>
      </c>
      <c r="CS36" s="658"/>
      <c r="CT36" s="658"/>
      <c r="CU36" s="658"/>
      <c r="CV36" s="658"/>
      <c r="CW36" s="658"/>
      <c r="CX36" s="658"/>
      <c r="CY36" s="659"/>
      <c r="CZ36" s="660">
        <v>13.5</v>
      </c>
      <c r="DA36" s="672"/>
      <c r="DB36" s="672"/>
      <c r="DC36" s="673"/>
      <c r="DD36" s="663">
        <v>1013871</v>
      </c>
      <c r="DE36" s="658"/>
      <c r="DF36" s="658"/>
      <c r="DG36" s="658"/>
      <c r="DH36" s="658"/>
      <c r="DI36" s="658"/>
      <c r="DJ36" s="658"/>
      <c r="DK36" s="659"/>
      <c r="DL36" s="663">
        <v>719660</v>
      </c>
      <c r="DM36" s="658"/>
      <c r="DN36" s="658"/>
      <c r="DO36" s="658"/>
      <c r="DP36" s="658"/>
      <c r="DQ36" s="658"/>
      <c r="DR36" s="658"/>
      <c r="DS36" s="658"/>
      <c r="DT36" s="658"/>
      <c r="DU36" s="658"/>
      <c r="DV36" s="659"/>
      <c r="DW36" s="660">
        <v>14.4</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175969</v>
      </c>
      <c r="S37" s="658"/>
      <c r="T37" s="658"/>
      <c r="U37" s="658"/>
      <c r="V37" s="658"/>
      <c r="W37" s="658"/>
      <c r="X37" s="658"/>
      <c r="Y37" s="659"/>
      <c r="Z37" s="695">
        <v>2</v>
      </c>
      <c r="AA37" s="695"/>
      <c r="AB37" s="695"/>
      <c r="AC37" s="695"/>
      <c r="AD37" s="696">
        <v>12</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195000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25016</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227398</v>
      </c>
      <c r="CS37" s="670"/>
      <c r="CT37" s="670"/>
      <c r="CU37" s="670"/>
      <c r="CV37" s="670"/>
      <c r="CW37" s="670"/>
      <c r="CX37" s="670"/>
      <c r="CY37" s="671"/>
      <c r="CZ37" s="660">
        <v>2.8</v>
      </c>
      <c r="DA37" s="672"/>
      <c r="DB37" s="672"/>
      <c r="DC37" s="673"/>
      <c r="DD37" s="663">
        <v>224866</v>
      </c>
      <c r="DE37" s="670"/>
      <c r="DF37" s="670"/>
      <c r="DG37" s="670"/>
      <c r="DH37" s="670"/>
      <c r="DI37" s="670"/>
      <c r="DJ37" s="670"/>
      <c r="DK37" s="671"/>
      <c r="DL37" s="663">
        <v>126736</v>
      </c>
      <c r="DM37" s="670"/>
      <c r="DN37" s="670"/>
      <c r="DO37" s="670"/>
      <c r="DP37" s="670"/>
      <c r="DQ37" s="670"/>
      <c r="DR37" s="670"/>
      <c r="DS37" s="670"/>
      <c r="DT37" s="670"/>
      <c r="DU37" s="670"/>
      <c r="DV37" s="671"/>
      <c r="DW37" s="660">
        <v>2.5</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560400</v>
      </c>
      <c r="S38" s="658"/>
      <c r="T38" s="658"/>
      <c r="U38" s="658"/>
      <c r="V38" s="658"/>
      <c r="W38" s="658"/>
      <c r="X38" s="658"/>
      <c r="Y38" s="659"/>
      <c r="Z38" s="695">
        <v>6.3</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51580</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1851</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597711</v>
      </c>
      <c r="CS38" s="658"/>
      <c r="CT38" s="658"/>
      <c r="CU38" s="658"/>
      <c r="CV38" s="658"/>
      <c r="CW38" s="658"/>
      <c r="CX38" s="658"/>
      <c r="CY38" s="659"/>
      <c r="CZ38" s="660">
        <v>7.3</v>
      </c>
      <c r="DA38" s="672"/>
      <c r="DB38" s="672"/>
      <c r="DC38" s="673"/>
      <c r="DD38" s="663">
        <v>517356</v>
      </c>
      <c r="DE38" s="658"/>
      <c r="DF38" s="658"/>
      <c r="DG38" s="658"/>
      <c r="DH38" s="658"/>
      <c r="DI38" s="658"/>
      <c r="DJ38" s="658"/>
      <c r="DK38" s="659"/>
      <c r="DL38" s="663">
        <v>448579</v>
      </c>
      <c r="DM38" s="658"/>
      <c r="DN38" s="658"/>
      <c r="DO38" s="658"/>
      <c r="DP38" s="658"/>
      <c r="DQ38" s="658"/>
      <c r="DR38" s="658"/>
      <c r="DS38" s="658"/>
      <c r="DT38" s="658"/>
      <c r="DU38" s="658"/>
      <c r="DV38" s="659"/>
      <c r="DW38" s="660">
        <v>9</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6812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2727</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531904</v>
      </c>
      <c r="CS39" s="670"/>
      <c r="CT39" s="670"/>
      <c r="CU39" s="670"/>
      <c r="CV39" s="670"/>
      <c r="CW39" s="670"/>
      <c r="CX39" s="670"/>
      <c r="CY39" s="671"/>
      <c r="CZ39" s="660">
        <v>6.5</v>
      </c>
      <c r="DA39" s="672"/>
      <c r="DB39" s="672"/>
      <c r="DC39" s="673"/>
      <c r="DD39" s="663">
        <v>519522</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20000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112</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7480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8873884</v>
      </c>
      <c r="S41" s="682"/>
      <c r="T41" s="682"/>
      <c r="U41" s="682"/>
      <c r="V41" s="682"/>
      <c r="W41" s="682"/>
      <c r="X41" s="682"/>
      <c r="Y41" s="685"/>
      <c r="Z41" s="686">
        <v>100</v>
      </c>
      <c r="AA41" s="686"/>
      <c r="AB41" s="686"/>
      <c r="AC41" s="686"/>
      <c r="AD41" s="687">
        <v>4966964</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98689</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447442</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348</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911302</v>
      </c>
      <c r="CS42" s="670"/>
      <c r="CT42" s="670"/>
      <c r="CU42" s="670"/>
      <c r="CV42" s="670"/>
      <c r="CW42" s="670"/>
      <c r="CX42" s="670"/>
      <c r="CY42" s="671"/>
      <c r="CZ42" s="660">
        <v>11.1</v>
      </c>
      <c r="DA42" s="672"/>
      <c r="DB42" s="672"/>
      <c r="DC42" s="673"/>
      <c r="DD42" s="663">
        <v>168359</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202" t="s">
        <v>342</v>
      </c>
      <c r="CD43" s="654" t="s">
        <v>343</v>
      </c>
      <c r="CE43" s="655"/>
      <c r="CF43" s="655"/>
      <c r="CG43" s="655"/>
      <c r="CH43" s="655"/>
      <c r="CI43" s="655"/>
      <c r="CJ43" s="655"/>
      <c r="CK43" s="655"/>
      <c r="CL43" s="655"/>
      <c r="CM43" s="655"/>
      <c r="CN43" s="655"/>
      <c r="CO43" s="655"/>
      <c r="CP43" s="655"/>
      <c r="CQ43" s="656"/>
      <c r="CR43" s="657">
        <v>34018</v>
      </c>
      <c r="CS43" s="670"/>
      <c r="CT43" s="670"/>
      <c r="CU43" s="670"/>
      <c r="CV43" s="670"/>
      <c r="CW43" s="670"/>
      <c r="CX43" s="670"/>
      <c r="CY43" s="671"/>
      <c r="CZ43" s="660">
        <v>0.4</v>
      </c>
      <c r="DA43" s="672"/>
      <c r="DB43" s="672"/>
      <c r="DC43" s="673"/>
      <c r="DD43" s="663">
        <v>34018</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911302</v>
      </c>
      <c r="CS44" s="658"/>
      <c r="CT44" s="658"/>
      <c r="CU44" s="658"/>
      <c r="CV44" s="658"/>
      <c r="CW44" s="658"/>
      <c r="CX44" s="658"/>
      <c r="CY44" s="659"/>
      <c r="CZ44" s="660">
        <v>11.1</v>
      </c>
      <c r="DA44" s="661"/>
      <c r="DB44" s="661"/>
      <c r="DC44" s="662"/>
      <c r="DD44" s="663">
        <v>168359</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560161</v>
      </c>
      <c r="CS45" s="670"/>
      <c r="CT45" s="670"/>
      <c r="CU45" s="670"/>
      <c r="CV45" s="670"/>
      <c r="CW45" s="670"/>
      <c r="CX45" s="670"/>
      <c r="CY45" s="671"/>
      <c r="CZ45" s="660">
        <v>6.9</v>
      </c>
      <c r="DA45" s="672"/>
      <c r="DB45" s="672"/>
      <c r="DC45" s="673"/>
      <c r="DD45" s="663">
        <v>42480</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13"/>
      <c r="CD46" s="678"/>
      <c r="CE46" s="679"/>
      <c r="CF46" s="654" t="s">
        <v>348</v>
      </c>
      <c r="CG46" s="655"/>
      <c r="CH46" s="655"/>
      <c r="CI46" s="655"/>
      <c r="CJ46" s="655"/>
      <c r="CK46" s="655"/>
      <c r="CL46" s="655"/>
      <c r="CM46" s="655"/>
      <c r="CN46" s="655"/>
      <c r="CO46" s="655"/>
      <c r="CP46" s="655"/>
      <c r="CQ46" s="656"/>
      <c r="CR46" s="657">
        <v>351141</v>
      </c>
      <c r="CS46" s="658"/>
      <c r="CT46" s="658"/>
      <c r="CU46" s="658"/>
      <c r="CV46" s="658"/>
      <c r="CW46" s="658"/>
      <c r="CX46" s="658"/>
      <c r="CY46" s="659"/>
      <c r="CZ46" s="660">
        <v>4.3</v>
      </c>
      <c r="DA46" s="661"/>
      <c r="DB46" s="661"/>
      <c r="DC46" s="662"/>
      <c r="DD46" s="663">
        <v>125879</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13"/>
      <c r="CD49" s="638" t="s">
        <v>351</v>
      </c>
      <c r="CE49" s="639"/>
      <c r="CF49" s="639"/>
      <c r="CG49" s="639"/>
      <c r="CH49" s="639"/>
      <c r="CI49" s="639"/>
      <c r="CJ49" s="639"/>
      <c r="CK49" s="639"/>
      <c r="CL49" s="639"/>
      <c r="CM49" s="639"/>
      <c r="CN49" s="639"/>
      <c r="CO49" s="639"/>
      <c r="CP49" s="639"/>
      <c r="CQ49" s="640"/>
      <c r="CR49" s="641">
        <v>8174409</v>
      </c>
      <c r="CS49" s="642"/>
      <c r="CT49" s="642"/>
      <c r="CU49" s="642"/>
      <c r="CV49" s="642"/>
      <c r="CW49" s="642"/>
      <c r="CX49" s="642"/>
      <c r="CY49" s="643"/>
      <c r="CZ49" s="644">
        <v>100</v>
      </c>
      <c r="DA49" s="645"/>
      <c r="DB49" s="645"/>
      <c r="DC49" s="646"/>
      <c r="DD49" s="647">
        <v>5597126</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8bnqAiD/X5SohkUdMODVDKxYJRBP6HoqUYhXnKuRR73s2C2iqIqakijBLXf/JJ4rMB8KuNL1WgLCUHE0QUqkvw==" saltValue="e/K+y6m5RBrOq75e5MyvF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67" zoomScale="70" zoomScaleNormal="25" zoomScaleSheetLayoutView="70" workbookViewId="0">
      <selection activeCell="AK111" sqref="AK111:AO111"/>
    </sheetView>
  </sheetViews>
  <sheetFormatPr defaultColWidth="0" defaultRowHeight="13" zeroHeight="1" x14ac:dyDescent="0.2"/>
  <cols>
    <col min="1" max="130" width="2.81640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127" t="s">
        <v>352</v>
      </c>
      <c r="B2" s="1127"/>
      <c r="C2" s="1127"/>
      <c r="D2" s="1127"/>
      <c r="E2" s="1127"/>
      <c r="F2" s="1127"/>
      <c r="G2" s="1127"/>
      <c r="H2" s="1127"/>
      <c r="I2" s="1127"/>
      <c r="J2" s="1127"/>
      <c r="K2" s="1127"/>
      <c r="L2" s="1127"/>
      <c r="M2" s="1127"/>
      <c r="N2" s="1127"/>
      <c r="O2" s="1127"/>
      <c r="P2" s="1127"/>
      <c r="Q2" s="1127"/>
      <c r="R2" s="1127"/>
      <c r="S2" s="1127"/>
      <c r="T2" s="1127"/>
      <c r="U2" s="1127"/>
      <c r="V2" s="1127"/>
      <c r="W2" s="1127"/>
      <c r="X2" s="1127"/>
      <c r="Y2" s="1127"/>
      <c r="Z2" s="1127"/>
      <c r="AA2" s="1127"/>
      <c r="AB2" s="1127"/>
      <c r="AC2" s="1127"/>
      <c r="AD2" s="1127"/>
      <c r="AE2" s="1127"/>
      <c r="AF2" s="1127"/>
      <c r="AG2" s="1127"/>
      <c r="AH2" s="1127"/>
      <c r="AI2" s="1127"/>
      <c r="AJ2" s="1127"/>
      <c r="AK2" s="1127"/>
      <c r="AL2" s="1127"/>
      <c r="AM2" s="1127"/>
      <c r="AN2" s="1127"/>
      <c r="AO2" s="1127"/>
      <c r="AP2" s="1127"/>
      <c r="AQ2" s="1127"/>
      <c r="AR2" s="1127"/>
      <c r="AS2" s="1127"/>
      <c r="AT2" s="1127"/>
      <c r="AU2" s="1127"/>
      <c r="AV2" s="1127"/>
      <c r="AW2" s="1127"/>
      <c r="AX2" s="1127"/>
      <c r="AY2" s="1127"/>
      <c r="AZ2" s="1127"/>
      <c r="BA2" s="1127"/>
      <c r="BB2" s="1127"/>
      <c r="BC2" s="1127"/>
      <c r="BD2" s="1127"/>
      <c r="BE2" s="1127"/>
      <c r="BF2" s="1127"/>
      <c r="BG2" s="1127"/>
      <c r="BH2" s="1127"/>
      <c r="BI2" s="112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8" t="s">
        <v>353</v>
      </c>
      <c r="DK2" s="1129"/>
      <c r="DL2" s="1129"/>
      <c r="DM2" s="1129"/>
      <c r="DN2" s="1129"/>
      <c r="DO2" s="1130"/>
      <c r="DP2" s="216"/>
      <c r="DQ2" s="1128" t="s">
        <v>354</v>
      </c>
      <c r="DR2" s="1129"/>
      <c r="DS2" s="1129"/>
      <c r="DT2" s="1129"/>
      <c r="DU2" s="1129"/>
      <c r="DV2" s="1129"/>
      <c r="DW2" s="1129"/>
      <c r="DX2" s="1129"/>
      <c r="DY2" s="1129"/>
      <c r="DZ2" s="113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96" t="s">
        <v>355</v>
      </c>
      <c r="B4" s="1096"/>
      <c r="C4" s="1096"/>
      <c r="D4" s="1096"/>
      <c r="E4" s="1096"/>
      <c r="F4" s="1096"/>
      <c r="G4" s="1096"/>
      <c r="H4" s="1096"/>
      <c r="I4" s="1096"/>
      <c r="J4" s="1096"/>
      <c r="K4" s="1096"/>
      <c r="L4" s="1096"/>
      <c r="M4" s="1096"/>
      <c r="N4" s="1096"/>
      <c r="O4" s="1096"/>
      <c r="P4" s="1096"/>
      <c r="Q4" s="1096"/>
      <c r="R4" s="1096"/>
      <c r="S4" s="1096"/>
      <c r="T4" s="1096"/>
      <c r="U4" s="1096"/>
      <c r="V4" s="1096"/>
      <c r="W4" s="1096"/>
      <c r="X4" s="1096"/>
      <c r="Y4" s="1096"/>
      <c r="Z4" s="1096"/>
      <c r="AA4" s="1096"/>
      <c r="AB4" s="1096"/>
      <c r="AC4" s="1096"/>
      <c r="AD4" s="1096"/>
      <c r="AE4" s="1096"/>
      <c r="AF4" s="1096"/>
      <c r="AG4" s="1096"/>
      <c r="AH4" s="1096"/>
      <c r="AI4" s="1096"/>
      <c r="AJ4" s="1096"/>
      <c r="AK4" s="1096"/>
      <c r="AL4" s="1096"/>
      <c r="AM4" s="1096"/>
      <c r="AN4" s="1096"/>
      <c r="AO4" s="1096"/>
      <c r="AP4" s="1096"/>
      <c r="AQ4" s="1096"/>
      <c r="AR4" s="1096"/>
      <c r="AS4" s="1096"/>
      <c r="AT4" s="1096"/>
      <c r="AU4" s="1096"/>
      <c r="AV4" s="1096"/>
      <c r="AW4" s="1096"/>
      <c r="AX4" s="1096"/>
      <c r="AY4" s="1096"/>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2">
      <c r="A5" s="1032" t="s">
        <v>357</v>
      </c>
      <c r="B5" s="1033"/>
      <c r="C5" s="1033"/>
      <c r="D5" s="1033"/>
      <c r="E5" s="1033"/>
      <c r="F5" s="1033"/>
      <c r="G5" s="1033"/>
      <c r="H5" s="1033"/>
      <c r="I5" s="1033"/>
      <c r="J5" s="1033"/>
      <c r="K5" s="1033"/>
      <c r="L5" s="1033"/>
      <c r="M5" s="1033"/>
      <c r="N5" s="1033"/>
      <c r="O5" s="1033"/>
      <c r="P5" s="1034"/>
      <c r="Q5" s="1038" t="s">
        <v>358</v>
      </c>
      <c r="R5" s="1039"/>
      <c r="S5" s="1039"/>
      <c r="T5" s="1039"/>
      <c r="U5" s="1040"/>
      <c r="V5" s="1038" t="s">
        <v>359</v>
      </c>
      <c r="W5" s="1039"/>
      <c r="X5" s="1039"/>
      <c r="Y5" s="1039"/>
      <c r="Z5" s="1040"/>
      <c r="AA5" s="1038" t="s">
        <v>360</v>
      </c>
      <c r="AB5" s="1039"/>
      <c r="AC5" s="1039"/>
      <c r="AD5" s="1039"/>
      <c r="AE5" s="1039"/>
      <c r="AF5" s="1131" t="s">
        <v>361</v>
      </c>
      <c r="AG5" s="1039"/>
      <c r="AH5" s="1039"/>
      <c r="AI5" s="1039"/>
      <c r="AJ5" s="1052"/>
      <c r="AK5" s="1039" t="s">
        <v>362</v>
      </c>
      <c r="AL5" s="1039"/>
      <c r="AM5" s="1039"/>
      <c r="AN5" s="1039"/>
      <c r="AO5" s="1040"/>
      <c r="AP5" s="1038" t="s">
        <v>363</v>
      </c>
      <c r="AQ5" s="1039"/>
      <c r="AR5" s="1039"/>
      <c r="AS5" s="1039"/>
      <c r="AT5" s="1040"/>
      <c r="AU5" s="1038" t="s">
        <v>364</v>
      </c>
      <c r="AV5" s="1039"/>
      <c r="AW5" s="1039"/>
      <c r="AX5" s="1039"/>
      <c r="AY5" s="1052"/>
      <c r="AZ5" s="220"/>
      <c r="BA5" s="220"/>
      <c r="BB5" s="220"/>
      <c r="BC5" s="220"/>
      <c r="BD5" s="220"/>
      <c r="BE5" s="221"/>
      <c r="BF5" s="221"/>
      <c r="BG5" s="221"/>
      <c r="BH5" s="221"/>
      <c r="BI5" s="221"/>
      <c r="BJ5" s="221"/>
      <c r="BK5" s="221"/>
      <c r="BL5" s="221"/>
      <c r="BM5" s="221"/>
      <c r="BN5" s="221"/>
      <c r="BO5" s="221"/>
      <c r="BP5" s="221"/>
      <c r="BQ5" s="1032" t="s">
        <v>365</v>
      </c>
      <c r="BR5" s="1033"/>
      <c r="BS5" s="1033"/>
      <c r="BT5" s="1033"/>
      <c r="BU5" s="1033"/>
      <c r="BV5" s="1033"/>
      <c r="BW5" s="1033"/>
      <c r="BX5" s="1033"/>
      <c r="BY5" s="1033"/>
      <c r="BZ5" s="1033"/>
      <c r="CA5" s="1033"/>
      <c r="CB5" s="1033"/>
      <c r="CC5" s="1033"/>
      <c r="CD5" s="1033"/>
      <c r="CE5" s="1033"/>
      <c r="CF5" s="1033"/>
      <c r="CG5" s="1034"/>
      <c r="CH5" s="1038" t="s">
        <v>366</v>
      </c>
      <c r="CI5" s="1039"/>
      <c r="CJ5" s="1039"/>
      <c r="CK5" s="1039"/>
      <c r="CL5" s="1040"/>
      <c r="CM5" s="1038" t="s">
        <v>367</v>
      </c>
      <c r="CN5" s="1039"/>
      <c r="CO5" s="1039"/>
      <c r="CP5" s="1039"/>
      <c r="CQ5" s="1040"/>
      <c r="CR5" s="1038" t="s">
        <v>368</v>
      </c>
      <c r="CS5" s="1039"/>
      <c r="CT5" s="1039"/>
      <c r="CU5" s="1039"/>
      <c r="CV5" s="1040"/>
      <c r="CW5" s="1038" t="s">
        <v>369</v>
      </c>
      <c r="CX5" s="1039"/>
      <c r="CY5" s="1039"/>
      <c r="CZ5" s="1039"/>
      <c r="DA5" s="1040"/>
      <c r="DB5" s="1038" t="s">
        <v>370</v>
      </c>
      <c r="DC5" s="1039"/>
      <c r="DD5" s="1039"/>
      <c r="DE5" s="1039"/>
      <c r="DF5" s="1040"/>
      <c r="DG5" s="1121" t="s">
        <v>371</v>
      </c>
      <c r="DH5" s="1122"/>
      <c r="DI5" s="1122"/>
      <c r="DJ5" s="1122"/>
      <c r="DK5" s="1123"/>
      <c r="DL5" s="1121" t="s">
        <v>372</v>
      </c>
      <c r="DM5" s="1122"/>
      <c r="DN5" s="1122"/>
      <c r="DO5" s="1122"/>
      <c r="DP5" s="1123"/>
      <c r="DQ5" s="1038" t="s">
        <v>373</v>
      </c>
      <c r="DR5" s="1039"/>
      <c r="DS5" s="1039"/>
      <c r="DT5" s="1039"/>
      <c r="DU5" s="1040"/>
      <c r="DV5" s="1038" t="s">
        <v>364</v>
      </c>
      <c r="DW5" s="1039"/>
      <c r="DX5" s="1039"/>
      <c r="DY5" s="1039"/>
      <c r="DZ5" s="1052"/>
      <c r="EA5" s="222"/>
    </row>
    <row r="6" spans="1:131" s="223" customFormat="1" ht="26.25" customHeight="1" thickBot="1" x14ac:dyDescent="0.25">
      <c r="A6" s="1035"/>
      <c r="B6" s="1036"/>
      <c r="C6" s="1036"/>
      <c r="D6" s="1036"/>
      <c r="E6" s="1036"/>
      <c r="F6" s="1036"/>
      <c r="G6" s="1036"/>
      <c r="H6" s="1036"/>
      <c r="I6" s="1036"/>
      <c r="J6" s="1036"/>
      <c r="K6" s="1036"/>
      <c r="L6" s="1036"/>
      <c r="M6" s="1036"/>
      <c r="N6" s="1036"/>
      <c r="O6" s="1036"/>
      <c r="P6" s="1037"/>
      <c r="Q6" s="1041"/>
      <c r="R6" s="1042"/>
      <c r="S6" s="1042"/>
      <c r="T6" s="1042"/>
      <c r="U6" s="1043"/>
      <c r="V6" s="1041"/>
      <c r="W6" s="1042"/>
      <c r="X6" s="1042"/>
      <c r="Y6" s="1042"/>
      <c r="Z6" s="1043"/>
      <c r="AA6" s="1041"/>
      <c r="AB6" s="1042"/>
      <c r="AC6" s="1042"/>
      <c r="AD6" s="1042"/>
      <c r="AE6" s="1042"/>
      <c r="AF6" s="1132"/>
      <c r="AG6" s="1042"/>
      <c r="AH6" s="1042"/>
      <c r="AI6" s="1042"/>
      <c r="AJ6" s="1053"/>
      <c r="AK6" s="1042"/>
      <c r="AL6" s="1042"/>
      <c r="AM6" s="1042"/>
      <c r="AN6" s="1042"/>
      <c r="AO6" s="1043"/>
      <c r="AP6" s="1041"/>
      <c r="AQ6" s="1042"/>
      <c r="AR6" s="1042"/>
      <c r="AS6" s="1042"/>
      <c r="AT6" s="1043"/>
      <c r="AU6" s="1041"/>
      <c r="AV6" s="1042"/>
      <c r="AW6" s="1042"/>
      <c r="AX6" s="1042"/>
      <c r="AY6" s="1053"/>
      <c r="AZ6" s="220"/>
      <c r="BA6" s="220"/>
      <c r="BB6" s="220"/>
      <c r="BC6" s="220"/>
      <c r="BD6" s="220"/>
      <c r="BE6" s="221"/>
      <c r="BF6" s="221"/>
      <c r="BG6" s="221"/>
      <c r="BH6" s="221"/>
      <c r="BI6" s="221"/>
      <c r="BJ6" s="221"/>
      <c r="BK6" s="221"/>
      <c r="BL6" s="221"/>
      <c r="BM6" s="221"/>
      <c r="BN6" s="221"/>
      <c r="BO6" s="221"/>
      <c r="BP6" s="221"/>
      <c r="BQ6" s="1035"/>
      <c r="BR6" s="1036"/>
      <c r="BS6" s="1036"/>
      <c r="BT6" s="1036"/>
      <c r="BU6" s="1036"/>
      <c r="BV6" s="1036"/>
      <c r="BW6" s="1036"/>
      <c r="BX6" s="1036"/>
      <c r="BY6" s="1036"/>
      <c r="BZ6" s="1036"/>
      <c r="CA6" s="1036"/>
      <c r="CB6" s="1036"/>
      <c r="CC6" s="1036"/>
      <c r="CD6" s="1036"/>
      <c r="CE6" s="1036"/>
      <c r="CF6" s="1036"/>
      <c r="CG6" s="1037"/>
      <c r="CH6" s="1041"/>
      <c r="CI6" s="1042"/>
      <c r="CJ6" s="1042"/>
      <c r="CK6" s="1042"/>
      <c r="CL6" s="1043"/>
      <c r="CM6" s="1041"/>
      <c r="CN6" s="1042"/>
      <c r="CO6" s="1042"/>
      <c r="CP6" s="1042"/>
      <c r="CQ6" s="1043"/>
      <c r="CR6" s="1041"/>
      <c r="CS6" s="1042"/>
      <c r="CT6" s="1042"/>
      <c r="CU6" s="1042"/>
      <c r="CV6" s="1043"/>
      <c r="CW6" s="1041"/>
      <c r="CX6" s="1042"/>
      <c r="CY6" s="1042"/>
      <c r="CZ6" s="1042"/>
      <c r="DA6" s="1043"/>
      <c r="DB6" s="1041"/>
      <c r="DC6" s="1042"/>
      <c r="DD6" s="1042"/>
      <c r="DE6" s="1042"/>
      <c r="DF6" s="1043"/>
      <c r="DG6" s="1124"/>
      <c r="DH6" s="1125"/>
      <c r="DI6" s="1125"/>
      <c r="DJ6" s="1125"/>
      <c r="DK6" s="1126"/>
      <c r="DL6" s="1124"/>
      <c r="DM6" s="1125"/>
      <c r="DN6" s="1125"/>
      <c r="DO6" s="1125"/>
      <c r="DP6" s="1126"/>
      <c r="DQ6" s="1041"/>
      <c r="DR6" s="1042"/>
      <c r="DS6" s="1042"/>
      <c r="DT6" s="1042"/>
      <c r="DU6" s="1043"/>
      <c r="DV6" s="1041"/>
      <c r="DW6" s="1042"/>
      <c r="DX6" s="1042"/>
      <c r="DY6" s="1042"/>
      <c r="DZ6" s="1053"/>
      <c r="EA6" s="222"/>
    </row>
    <row r="7" spans="1:131" s="223" customFormat="1" ht="26.25" customHeight="1" thickTop="1" x14ac:dyDescent="0.2">
      <c r="A7" s="224">
        <v>1</v>
      </c>
      <c r="B7" s="1084" t="s">
        <v>374</v>
      </c>
      <c r="C7" s="1085"/>
      <c r="D7" s="1085"/>
      <c r="E7" s="1085"/>
      <c r="F7" s="1085"/>
      <c r="G7" s="1085"/>
      <c r="H7" s="1085"/>
      <c r="I7" s="1085"/>
      <c r="J7" s="1085"/>
      <c r="K7" s="1085"/>
      <c r="L7" s="1085"/>
      <c r="M7" s="1085"/>
      <c r="N7" s="1085"/>
      <c r="O7" s="1085"/>
      <c r="P7" s="1086"/>
      <c r="Q7" s="1139">
        <v>8480</v>
      </c>
      <c r="R7" s="1140"/>
      <c r="S7" s="1140"/>
      <c r="T7" s="1140"/>
      <c r="U7" s="1140"/>
      <c r="V7" s="1140">
        <v>7902</v>
      </c>
      <c r="W7" s="1140"/>
      <c r="X7" s="1140"/>
      <c r="Y7" s="1140"/>
      <c r="Z7" s="1140"/>
      <c r="AA7" s="1140">
        <v>578</v>
      </c>
      <c r="AB7" s="1140"/>
      <c r="AC7" s="1140"/>
      <c r="AD7" s="1140"/>
      <c r="AE7" s="1141"/>
      <c r="AF7" s="1142">
        <v>478</v>
      </c>
      <c r="AG7" s="1143"/>
      <c r="AH7" s="1143"/>
      <c r="AI7" s="1143"/>
      <c r="AJ7" s="1144"/>
      <c r="AK7" s="1145">
        <v>277</v>
      </c>
      <c r="AL7" s="1146"/>
      <c r="AM7" s="1146"/>
      <c r="AN7" s="1146"/>
      <c r="AO7" s="1146"/>
      <c r="AP7" s="1146">
        <v>7134</v>
      </c>
      <c r="AQ7" s="1146"/>
      <c r="AR7" s="1146"/>
      <c r="AS7" s="1146"/>
      <c r="AT7" s="1146"/>
      <c r="AU7" s="1147"/>
      <c r="AV7" s="1147"/>
      <c r="AW7" s="1147"/>
      <c r="AX7" s="1147"/>
      <c r="AY7" s="1148"/>
      <c r="AZ7" s="220"/>
      <c r="BA7" s="220"/>
      <c r="BB7" s="220"/>
      <c r="BC7" s="220"/>
      <c r="BD7" s="220"/>
      <c r="BE7" s="221"/>
      <c r="BF7" s="221"/>
      <c r="BG7" s="221"/>
      <c r="BH7" s="221"/>
      <c r="BI7" s="221"/>
      <c r="BJ7" s="221"/>
      <c r="BK7" s="221"/>
      <c r="BL7" s="221"/>
      <c r="BM7" s="221"/>
      <c r="BN7" s="221"/>
      <c r="BO7" s="221"/>
      <c r="BP7" s="221"/>
      <c r="BQ7" s="224">
        <v>1</v>
      </c>
      <c r="BR7" s="225" t="s">
        <v>562</v>
      </c>
      <c r="BS7" s="1136" t="s">
        <v>563</v>
      </c>
      <c r="BT7" s="1137"/>
      <c r="BU7" s="1137"/>
      <c r="BV7" s="1137"/>
      <c r="BW7" s="1137"/>
      <c r="BX7" s="1137"/>
      <c r="BY7" s="1137"/>
      <c r="BZ7" s="1137"/>
      <c r="CA7" s="1137"/>
      <c r="CB7" s="1137"/>
      <c r="CC7" s="1137"/>
      <c r="CD7" s="1137"/>
      <c r="CE7" s="1137"/>
      <c r="CF7" s="1137"/>
      <c r="CG7" s="1149"/>
      <c r="CH7" s="1133" t="s">
        <v>549</v>
      </c>
      <c r="CI7" s="1134"/>
      <c r="CJ7" s="1134"/>
      <c r="CK7" s="1134"/>
      <c r="CL7" s="1135"/>
      <c r="CM7" s="1133">
        <v>27</v>
      </c>
      <c r="CN7" s="1134"/>
      <c r="CO7" s="1134"/>
      <c r="CP7" s="1134"/>
      <c r="CQ7" s="1135"/>
      <c r="CR7" s="1133">
        <v>5</v>
      </c>
      <c r="CS7" s="1134"/>
      <c r="CT7" s="1134"/>
      <c r="CU7" s="1134"/>
      <c r="CV7" s="1135"/>
      <c r="CW7" s="1133" t="s">
        <v>549</v>
      </c>
      <c r="CX7" s="1134"/>
      <c r="CY7" s="1134"/>
      <c r="CZ7" s="1134"/>
      <c r="DA7" s="1135"/>
      <c r="DB7" s="1133" t="s">
        <v>549</v>
      </c>
      <c r="DC7" s="1134"/>
      <c r="DD7" s="1134"/>
      <c r="DE7" s="1134"/>
      <c r="DF7" s="1135"/>
      <c r="DG7" s="1133">
        <v>96</v>
      </c>
      <c r="DH7" s="1134"/>
      <c r="DI7" s="1134"/>
      <c r="DJ7" s="1134"/>
      <c r="DK7" s="1135"/>
      <c r="DL7" s="1133" t="s">
        <v>549</v>
      </c>
      <c r="DM7" s="1134"/>
      <c r="DN7" s="1134"/>
      <c r="DO7" s="1134"/>
      <c r="DP7" s="1135"/>
      <c r="DQ7" s="1133" t="s">
        <v>549</v>
      </c>
      <c r="DR7" s="1134"/>
      <c r="DS7" s="1134"/>
      <c r="DT7" s="1134"/>
      <c r="DU7" s="1135"/>
      <c r="DV7" s="1136"/>
      <c r="DW7" s="1137"/>
      <c r="DX7" s="1137"/>
      <c r="DY7" s="1137"/>
      <c r="DZ7" s="1138"/>
      <c r="EA7" s="222"/>
    </row>
    <row r="8" spans="1:131" s="223" customFormat="1" ht="26.25" customHeight="1" x14ac:dyDescent="0.2">
      <c r="A8" s="226">
        <v>2</v>
      </c>
      <c r="B8" s="1067" t="s">
        <v>375</v>
      </c>
      <c r="C8" s="1068"/>
      <c r="D8" s="1068"/>
      <c r="E8" s="1068"/>
      <c r="F8" s="1068"/>
      <c r="G8" s="1068"/>
      <c r="H8" s="1068"/>
      <c r="I8" s="1068"/>
      <c r="J8" s="1068"/>
      <c r="K8" s="1068"/>
      <c r="L8" s="1068"/>
      <c r="M8" s="1068"/>
      <c r="N8" s="1068"/>
      <c r="O8" s="1068"/>
      <c r="P8" s="1069"/>
      <c r="Q8" s="1075">
        <v>115</v>
      </c>
      <c r="R8" s="1076"/>
      <c r="S8" s="1076"/>
      <c r="T8" s="1076"/>
      <c r="U8" s="1076"/>
      <c r="V8" s="1076">
        <v>113</v>
      </c>
      <c r="W8" s="1076"/>
      <c r="X8" s="1076"/>
      <c r="Y8" s="1076"/>
      <c r="Z8" s="1076"/>
      <c r="AA8" s="1076">
        <v>1</v>
      </c>
      <c r="AB8" s="1076"/>
      <c r="AC8" s="1076"/>
      <c r="AD8" s="1076"/>
      <c r="AE8" s="1077"/>
      <c r="AF8" s="1072">
        <v>1</v>
      </c>
      <c r="AG8" s="1073"/>
      <c r="AH8" s="1073"/>
      <c r="AI8" s="1073"/>
      <c r="AJ8" s="1074"/>
      <c r="AK8" s="1117">
        <v>8</v>
      </c>
      <c r="AL8" s="1118"/>
      <c r="AM8" s="1118"/>
      <c r="AN8" s="1118"/>
      <c r="AO8" s="1118"/>
      <c r="AP8" s="1118" t="s">
        <v>549</v>
      </c>
      <c r="AQ8" s="1118"/>
      <c r="AR8" s="1118"/>
      <c r="AS8" s="1118"/>
      <c r="AT8" s="1118"/>
      <c r="AU8" s="1119"/>
      <c r="AV8" s="1119"/>
      <c r="AW8" s="1119"/>
      <c r="AX8" s="1119"/>
      <c r="AY8" s="1120"/>
      <c r="AZ8" s="220"/>
      <c r="BA8" s="220"/>
      <c r="BB8" s="220"/>
      <c r="BC8" s="220"/>
      <c r="BD8" s="220"/>
      <c r="BE8" s="221"/>
      <c r="BF8" s="221"/>
      <c r="BG8" s="221"/>
      <c r="BH8" s="221"/>
      <c r="BI8" s="221"/>
      <c r="BJ8" s="221"/>
      <c r="BK8" s="221"/>
      <c r="BL8" s="221"/>
      <c r="BM8" s="221"/>
      <c r="BN8" s="221"/>
      <c r="BO8" s="221"/>
      <c r="BP8" s="221"/>
      <c r="BQ8" s="226">
        <v>2</v>
      </c>
      <c r="BR8" s="227"/>
      <c r="BS8" s="1029"/>
      <c r="BT8" s="1030"/>
      <c r="BU8" s="1030"/>
      <c r="BV8" s="1030"/>
      <c r="BW8" s="1030"/>
      <c r="BX8" s="1030"/>
      <c r="BY8" s="1030"/>
      <c r="BZ8" s="1030"/>
      <c r="CA8" s="1030"/>
      <c r="CB8" s="1030"/>
      <c r="CC8" s="1030"/>
      <c r="CD8" s="1030"/>
      <c r="CE8" s="1030"/>
      <c r="CF8" s="1030"/>
      <c r="CG8" s="1051"/>
      <c r="CH8" s="1026"/>
      <c r="CI8" s="1027"/>
      <c r="CJ8" s="1027"/>
      <c r="CK8" s="1027"/>
      <c r="CL8" s="1028"/>
      <c r="CM8" s="1026"/>
      <c r="CN8" s="1027"/>
      <c r="CO8" s="1027"/>
      <c r="CP8" s="1027"/>
      <c r="CQ8" s="1028"/>
      <c r="CR8" s="1026"/>
      <c r="CS8" s="1027"/>
      <c r="CT8" s="1027"/>
      <c r="CU8" s="1027"/>
      <c r="CV8" s="1028"/>
      <c r="CW8" s="1026"/>
      <c r="CX8" s="1027"/>
      <c r="CY8" s="1027"/>
      <c r="CZ8" s="1027"/>
      <c r="DA8" s="1028"/>
      <c r="DB8" s="1026"/>
      <c r="DC8" s="1027"/>
      <c r="DD8" s="1027"/>
      <c r="DE8" s="1027"/>
      <c r="DF8" s="1028"/>
      <c r="DG8" s="1026"/>
      <c r="DH8" s="1027"/>
      <c r="DI8" s="1027"/>
      <c r="DJ8" s="1027"/>
      <c r="DK8" s="1028"/>
      <c r="DL8" s="1026"/>
      <c r="DM8" s="1027"/>
      <c r="DN8" s="1027"/>
      <c r="DO8" s="1027"/>
      <c r="DP8" s="1028"/>
      <c r="DQ8" s="1026"/>
      <c r="DR8" s="1027"/>
      <c r="DS8" s="1027"/>
      <c r="DT8" s="1027"/>
      <c r="DU8" s="1028"/>
      <c r="DV8" s="1029"/>
      <c r="DW8" s="1030"/>
      <c r="DX8" s="1030"/>
      <c r="DY8" s="1030"/>
      <c r="DZ8" s="1031"/>
      <c r="EA8" s="222"/>
    </row>
    <row r="9" spans="1:131" s="223" customFormat="1" ht="26.25" customHeight="1" x14ac:dyDescent="0.2">
      <c r="A9" s="226">
        <v>3</v>
      </c>
      <c r="B9" s="1067" t="s">
        <v>376</v>
      </c>
      <c r="C9" s="1068"/>
      <c r="D9" s="1068"/>
      <c r="E9" s="1068"/>
      <c r="F9" s="1068"/>
      <c r="G9" s="1068"/>
      <c r="H9" s="1068"/>
      <c r="I9" s="1068"/>
      <c r="J9" s="1068"/>
      <c r="K9" s="1068"/>
      <c r="L9" s="1068"/>
      <c r="M9" s="1068"/>
      <c r="N9" s="1068"/>
      <c r="O9" s="1068"/>
      <c r="P9" s="1069"/>
      <c r="Q9" s="1075">
        <v>656</v>
      </c>
      <c r="R9" s="1076"/>
      <c r="S9" s="1076"/>
      <c r="T9" s="1076"/>
      <c r="U9" s="1076"/>
      <c r="V9" s="1076">
        <v>535</v>
      </c>
      <c r="W9" s="1076"/>
      <c r="X9" s="1076"/>
      <c r="Y9" s="1076"/>
      <c r="Z9" s="1076"/>
      <c r="AA9" s="1076">
        <v>121</v>
      </c>
      <c r="AB9" s="1076"/>
      <c r="AC9" s="1076"/>
      <c r="AD9" s="1076"/>
      <c r="AE9" s="1077"/>
      <c r="AF9" s="1072">
        <v>80</v>
      </c>
      <c r="AG9" s="1073"/>
      <c r="AH9" s="1073"/>
      <c r="AI9" s="1073"/>
      <c r="AJ9" s="1074"/>
      <c r="AK9" s="1117">
        <v>365</v>
      </c>
      <c r="AL9" s="1118"/>
      <c r="AM9" s="1118"/>
      <c r="AN9" s="1118"/>
      <c r="AO9" s="1118"/>
      <c r="AP9" s="1118" t="s">
        <v>549</v>
      </c>
      <c r="AQ9" s="1118"/>
      <c r="AR9" s="1118"/>
      <c r="AS9" s="1118"/>
      <c r="AT9" s="1118"/>
      <c r="AU9" s="1119"/>
      <c r="AV9" s="1119"/>
      <c r="AW9" s="1119"/>
      <c r="AX9" s="1119"/>
      <c r="AY9" s="1120"/>
      <c r="AZ9" s="220"/>
      <c r="BA9" s="220"/>
      <c r="BB9" s="220"/>
      <c r="BC9" s="220"/>
      <c r="BD9" s="220"/>
      <c r="BE9" s="221"/>
      <c r="BF9" s="221"/>
      <c r="BG9" s="221"/>
      <c r="BH9" s="221"/>
      <c r="BI9" s="221"/>
      <c r="BJ9" s="221"/>
      <c r="BK9" s="221"/>
      <c r="BL9" s="221"/>
      <c r="BM9" s="221"/>
      <c r="BN9" s="221"/>
      <c r="BO9" s="221"/>
      <c r="BP9" s="221"/>
      <c r="BQ9" s="226">
        <v>3</v>
      </c>
      <c r="BR9" s="227"/>
      <c r="BS9" s="1029"/>
      <c r="BT9" s="1030"/>
      <c r="BU9" s="1030"/>
      <c r="BV9" s="1030"/>
      <c r="BW9" s="1030"/>
      <c r="BX9" s="1030"/>
      <c r="BY9" s="1030"/>
      <c r="BZ9" s="1030"/>
      <c r="CA9" s="1030"/>
      <c r="CB9" s="1030"/>
      <c r="CC9" s="1030"/>
      <c r="CD9" s="1030"/>
      <c r="CE9" s="1030"/>
      <c r="CF9" s="1030"/>
      <c r="CG9" s="1051"/>
      <c r="CH9" s="1026"/>
      <c r="CI9" s="1027"/>
      <c r="CJ9" s="1027"/>
      <c r="CK9" s="1027"/>
      <c r="CL9" s="1028"/>
      <c r="CM9" s="1026"/>
      <c r="CN9" s="1027"/>
      <c r="CO9" s="1027"/>
      <c r="CP9" s="1027"/>
      <c r="CQ9" s="1028"/>
      <c r="CR9" s="1026"/>
      <c r="CS9" s="1027"/>
      <c r="CT9" s="1027"/>
      <c r="CU9" s="1027"/>
      <c r="CV9" s="1028"/>
      <c r="CW9" s="1026"/>
      <c r="CX9" s="1027"/>
      <c r="CY9" s="1027"/>
      <c r="CZ9" s="1027"/>
      <c r="DA9" s="1028"/>
      <c r="DB9" s="1026"/>
      <c r="DC9" s="1027"/>
      <c r="DD9" s="1027"/>
      <c r="DE9" s="1027"/>
      <c r="DF9" s="1028"/>
      <c r="DG9" s="1026"/>
      <c r="DH9" s="1027"/>
      <c r="DI9" s="1027"/>
      <c r="DJ9" s="1027"/>
      <c r="DK9" s="1028"/>
      <c r="DL9" s="1026"/>
      <c r="DM9" s="1027"/>
      <c r="DN9" s="1027"/>
      <c r="DO9" s="1027"/>
      <c r="DP9" s="1028"/>
      <c r="DQ9" s="1026"/>
      <c r="DR9" s="1027"/>
      <c r="DS9" s="1027"/>
      <c r="DT9" s="1027"/>
      <c r="DU9" s="1028"/>
      <c r="DV9" s="1029"/>
      <c r="DW9" s="1030"/>
      <c r="DX9" s="1030"/>
      <c r="DY9" s="1030"/>
      <c r="DZ9" s="1031"/>
      <c r="EA9" s="222"/>
    </row>
    <row r="10" spans="1:131" s="223" customFormat="1" ht="26.25" customHeight="1" x14ac:dyDescent="0.2">
      <c r="A10" s="226">
        <v>4</v>
      </c>
      <c r="B10" s="1067"/>
      <c r="C10" s="1068"/>
      <c r="D10" s="1068"/>
      <c r="E10" s="1068"/>
      <c r="F10" s="1068"/>
      <c r="G10" s="1068"/>
      <c r="H10" s="1068"/>
      <c r="I10" s="1068"/>
      <c r="J10" s="1068"/>
      <c r="K10" s="1068"/>
      <c r="L10" s="1068"/>
      <c r="M10" s="1068"/>
      <c r="N10" s="1068"/>
      <c r="O10" s="1068"/>
      <c r="P10" s="1069"/>
      <c r="Q10" s="1075"/>
      <c r="R10" s="1076"/>
      <c r="S10" s="1076"/>
      <c r="T10" s="1076"/>
      <c r="U10" s="1076"/>
      <c r="V10" s="1076"/>
      <c r="W10" s="1076"/>
      <c r="X10" s="1076"/>
      <c r="Y10" s="1076"/>
      <c r="Z10" s="1076"/>
      <c r="AA10" s="1076"/>
      <c r="AB10" s="1076"/>
      <c r="AC10" s="1076"/>
      <c r="AD10" s="1076"/>
      <c r="AE10" s="1077"/>
      <c r="AF10" s="1072"/>
      <c r="AG10" s="1073"/>
      <c r="AH10" s="1073"/>
      <c r="AI10" s="1073"/>
      <c r="AJ10" s="1074"/>
      <c r="AK10" s="1117"/>
      <c r="AL10" s="1118"/>
      <c r="AM10" s="1118"/>
      <c r="AN10" s="1118"/>
      <c r="AO10" s="1118"/>
      <c r="AP10" s="1118"/>
      <c r="AQ10" s="1118"/>
      <c r="AR10" s="1118"/>
      <c r="AS10" s="1118"/>
      <c r="AT10" s="1118"/>
      <c r="AU10" s="1119"/>
      <c r="AV10" s="1119"/>
      <c r="AW10" s="1119"/>
      <c r="AX10" s="1119"/>
      <c r="AY10" s="1120"/>
      <c r="AZ10" s="220"/>
      <c r="BA10" s="220"/>
      <c r="BB10" s="220"/>
      <c r="BC10" s="220"/>
      <c r="BD10" s="220"/>
      <c r="BE10" s="221"/>
      <c r="BF10" s="221"/>
      <c r="BG10" s="221"/>
      <c r="BH10" s="221"/>
      <c r="BI10" s="221"/>
      <c r="BJ10" s="221"/>
      <c r="BK10" s="221"/>
      <c r="BL10" s="221"/>
      <c r="BM10" s="221"/>
      <c r="BN10" s="221"/>
      <c r="BO10" s="221"/>
      <c r="BP10" s="221"/>
      <c r="BQ10" s="226">
        <v>4</v>
      </c>
      <c r="BR10" s="227"/>
      <c r="BS10" s="1029"/>
      <c r="BT10" s="1030"/>
      <c r="BU10" s="1030"/>
      <c r="BV10" s="1030"/>
      <c r="BW10" s="1030"/>
      <c r="BX10" s="1030"/>
      <c r="BY10" s="1030"/>
      <c r="BZ10" s="1030"/>
      <c r="CA10" s="1030"/>
      <c r="CB10" s="1030"/>
      <c r="CC10" s="1030"/>
      <c r="CD10" s="1030"/>
      <c r="CE10" s="1030"/>
      <c r="CF10" s="1030"/>
      <c r="CG10" s="1051"/>
      <c r="CH10" s="1026"/>
      <c r="CI10" s="1027"/>
      <c r="CJ10" s="1027"/>
      <c r="CK10" s="1027"/>
      <c r="CL10" s="1028"/>
      <c r="CM10" s="1026"/>
      <c r="CN10" s="1027"/>
      <c r="CO10" s="1027"/>
      <c r="CP10" s="1027"/>
      <c r="CQ10" s="1028"/>
      <c r="CR10" s="1026"/>
      <c r="CS10" s="1027"/>
      <c r="CT10" s="1027"/>
      <c r="CU10" s="1027"/>
      <c r="CV10" s="1028"/>
      <c r="CW10" s="1026"/>
      <c r="CX10" s="1027"/>
      <c r="CY10" s="1027"/>
      <c r="CZ10" s="1027"/>
      <c r="DA10" s="1028"/>
      <c r="DB10" s="1026"/>
      <c r="DC10" s="1027"/>
      <c r="DD10" s="1027"/>
      <c r="DE10" s="1027"/>
      <c r="DF10" s="1028"/>
      <c r="DG10" s="1026"/>
      <c r="DH10" s="1027"/>
      <c r="DI10" s="1027"/>
      <c r="DJ10" s="1027"/>
      <c r="DK10" s="1028"/>
      <c r="DL10" s="1026"/>
      <c r="DM10" s="1027"/>
      <c r="DN10" s="1027"/>
      <c r="DO10" s="1027"/>
      <c r="DP10" s="1028"/>
      <c r="DQ10" s="1026"/>
      <c r="DR10" s="1027"/>
      <c r="DS10" s="1027"/>
      <c r="DT10" s="1027"/>
      <c r="DU10" s="1028"/>
      <c r="DV10" s="1029"/>
      <c r="DW10" s="1030"/>
      <c r="DX10" s="1030"/>
      <c r="DY10" s="1030"/>
      <c r="DZ10" s="1031"/>
      <c r="EA10" s="222"/>
    </row>
    <row r="11" spans="1:131" s="223" customFormat="1" ht="26.25" customHeight="1" x14ac:dyDescent="0.2">
      <c r="A11" s="226">
        <v>5</v>
      </c>
      <c r="B11" s="1067"/>
      <c r="C11" s="1068"/>
      <c r="D11" s="1068"/>
      <c r="E11" s="1068"/>
      <c r="F11" s="1068"/>
      <c r="G11" s="1068"/>
      <c r="H11" s="1068"/>
      <c r="I11" s="1068"/>
      <c r="J11" s="1068"/>
      <c r="K11" s="1068"/>
      <c r="L11" s="1068"/>
      <c r="M11" s="1068"/>
      <c r="N11" s="1068"/>
      <c r="O11" s="1068"/>
      <c r="P11" s="1069"/>
      <c r="Q11" s="1075"/>
      <c r="R11" s="1076"/>
      <c r="S11" s="1076"/>
      <c r="T11" s="1076"/>
      <c r="U11" s="1076"/>
      <c r="V11" s="1076"/>
      <c r="W11" s="1076"/>
      <c r="X11" s="1076"/>
      <c r="Y11" s="1076"/>
      <c r="Z11" s="1076"/>
      <c r="AA11" s="1076"/>
      <c r="AB11" s="1076"/>
      <c r="AC11" s="1076"/>
      <c r="AD11" s="1076"/>
      <c r="AE11" s="1077"/>
      <c r="AF11" s="1072"/>
      <c r="AG11" s="1073"/>
      <c r="AH11" s="1073"/>
      <c r="AI11" s="1073"/>
      <c r="AJ11" s="1074"/>
      <c r="AK11" s="1117"/>
      <c r="AL11" s="1118"/>
      <c r="AM11" s="1118"/>
      <c r="AN11" s="1118"/>
      <c r="AO11" s="1118"/>
      <c r="AP11" s="1118"/>
      <c r="AQ11" s="1118"/>
      <c r="AR11" s="1118"/>
      <c r="AS11" s="1118"/>
      <c r="AT11" s="1118"/>
      <c r="AU11" s="1119"/>
      <c r="AV11" s="1119"/>
      <c r="AW11" s="1119"/>
      <c r="AX11" s="1119"/>
      <c r="AY11" s="1120"/>
      <c r="AZ11" s="220"/>
      <c r="BA11" s="220"/>
      <c r="BB11" s="220"/>
      <c r="BC11" s="220"/>
      <c r="BD11" s="220"/>
      <c r="BE11" s="221"/>
      <c r="BF11" s="221"/>
      <c r="BG11" s="221"/>
      <c r="BH11" s="221"/>
      <c r="BI11" s="221"/>
      <c r="BJ11" s="221"/>
      <c r="BK11" s="221"/>
      <c r="BL11" s="221"/>
      <c r="BM11" s="221"/>
      <c r="BN11" s="221"/>
      <c r="BO11" s="221"/>
      <c r="BP11" s="221"/>
      <c r="BQ11" s="226">
        <v>5</v>
      </c>
      <c r="BR11" s="227"/>
      <c r="BS11" s="1029"/>
      <c r="BT11" s="1030"/>
      <c r="BU11" s="1030"/>
      <c r="BV11" s="1030"/>
      <c r="BW11" s="1030"/>
      <c r="BX11" s="1030"/>
      <c r="BY11" s="1030"/>
      <c r="BZ11" s="1030"/>
      <c r="CA11" s="1030"/>
      <c r="CB11" s="1030"/>
      <c r="CC11" s="1030"/>
      <c r="CD11" s="1030"/>
      <c r="CE11" s="1030"/>
      <c r="CF11" s="1030"/>
      <c r="CG11" s="1051"/>
      <c r="CH11" s="1026"/>
      <c r="CI11" s="1027"/>
      <c r="CJ11" s="1027"/>
      <c r="CK11" s="1027"/>
      <c r="CL11" s="1028"/>
      <c r="CM11" s="1026"/>
      <c r="CN11" s="1027"/>
      <c r="CO11" s="1027"/>
      <c r="CP11" s="1027"/>
      <c r="CQ11" s="1028"/>
      <c r="CR11" s="1026"/>
      <c r="CS11" s="1027"/>
      <c r="CT11" s="1027"/>
      <c r="CU11" s="1027"/>
      <c r="CV11" s="1028"/>
      <c r="CW11" s="1026"/>
      <c r="CX11" s="1027"/>
      <c r="CY11" s="1027"/>
      <c r="CZ11" s="1027"/>
      <c r="DA11" s="1028"/>
      <c r="DB11" s="1026"/>
      <c r="DC11" s="1027"/>
      <c r="DD11" s="1027"/>
      <c r="DE11" s="1027"/>
      <c r="DF11" s="1028"/>
      <c r="DG11" s="1026"/>
      <c r="DH11" s="1027"/>
      <c r="DI11" s="1027"/>
      <c r="DJ11" s="1027"/>
      <c r="DK11" s="1028"/>
      <c r="DL11" s="1026"/>
      <c r="DM11" s="1027"/>
      <c r="DN11" s="1027"/>
      <c r="DO11" s="1027"/>
      <c r="DP11" s="1028"/>
      <c r="DQ11" s="1026"/>
      <c r="DR11" s="1027"/>
      <c r="DS11" s="1027"/>
      <c r="DT11" s="1027"/>
      <c r="DU11" s="1028"/>
      <c r="DV11" s="1029"/>
      <c r="DW11" s="1030"/>
      <c r="DX11" s="1030"/>
      <c r="DY11" s="1030"/>
      <c r="DZ11" s="1031"/>
      <c r="EA11" s="222"/>
    </row>
    <row r="12" spans="1:131" s="223" customFormat="1" ht="26.25" customHeight="1" x14ac:dyDescent="0.2">
      <c r="A12" s="226">
        <v>6</v>
      </c>
      <c r="B12" s="1067"/>
      <c r="C12" s="1068"/>
      <c r="D12" s="1068"/>
      <c r="E12" s="1068"/>
      <c r="F12" s="1068"/>
      <c r="G12" s="1068"/>
      <c r="H12" s="1068"/>
      <c r="I12" s="1068"/>
      <c r="J12" s="1068"/>
      <c r="K12" s="1068"/>
      <c r="L12" s="1068"/>
      <c r="M12" s="1068"/>
      <c r="N12" s="1068"/>
      <c r="O12" s="1068"/>
      <c r="P12" s="1069"/>
      <c r="Q12" s="1075"/>
      <c r="R12" s="1076"/>
      <c r="S12" s="1076"/>
      <c r="T12" s="1076"/>
      <c r="U12" s="1076"/>
      <c r="V12" s="1076"/>
      <c r="W12" s="1076"/>
      <c r="X12" s="1076"/>
      <c r="Y12" s="1076"/>
      <c r="Z12" s="1076"/>
      <c r="AA12" s="1076"/>
      <c r="AB12" s="1076"/>
      <c r="AC12" s="1076"/>
      <c r="AD12" s="1076"/>
      <c r="AE12" s="1077"/>
      <c r="AF12" s="1072"/>
      <c r="AG12" s="1073"/>
      <c r="AH12" s="1073"/>
      <c r="AI12" s="1073"/>
      <c r="AJ12" s="1074"/>
      <c r="AK12" s="1117"/>
      <c r="AL12" s="1118"/>
      <c r="AM12" s="1118"/>
      <c r="AN12" s="1118"/>
      <c r="AO12" s="1118"/>
      <c r="AP12" s="1118"/>
      <c r="AQ12" s="1118"/>
      <c r="AR12" s="1118"/>
      <c r="AS12" s="1118"/>
      <c r="AT12" s="1118"/>
      <c r="AU12" s="1119"/>
      <c r="AV12" s="1119"/>
      <c r="AW12" s="1119"/>
      <c r="AX12" s="1119"/>
      <c r="AY12" s="1120"/>
      <c r="AZ12" s="220"/>
      <c r="BA12" s="220"/>
      <c r="BB12" s="220"/>
      <c r="BC12" s="220"/>
      <c r="BD12" s="220"/>
      <c r="BE12" s="221"/>
      <c r="BF12" s="221"/>
      <c r="BG12" s="221"/>
      <c r="BH12" s="221"/>
      <c r="BI12" s="221"/>
      <c r="BJ12" s="221"/>
      <c r="BK12" s="221"/>
      <c r="BL12" s="221"/>
      <c r="BM12" s="221"/>
      <c r="BN12" s="221"/>
      <c r="BO12" s="221"/>
      <c r="BP12" s="221"/>
      <c r="BQ12" s="226">
        <v>6</v>
      </c>
      <c r="BR12" s="227"/>
      <c r="BS12" s="1029"/>
      <c r="BT12" s="1030"/>
      <c r="BU12" s="1030"/>
      <c r="BV12" s="1030"/>
      <c r="BW12" s="1030"/>
      <c r="BX12" s="1030"/>
      <c r="BY12" s="1030"/>
      <c r="BZ12" s="1030"/>
      <c r="CA12" s="1030"/>
      <c r="CB12" s="1030"/>
      <c r="CC12" s="1030"/>
      <c r="CD12" s="1030"/>
      <c r="CE12" s="1030"/>
      <c r="CF12" s="1030"/>
      <c r="CG12" s="1051"/>
      <c r="CH12" s="1026"/>
      <c r="CI12" s="1027"/>
      <c r="CJ12" s="1027"/>
      <c r="CK12" s="1027"/>
      <c r="CL12" s="1028"/>
      <c r="CM12" s="1026"/>
      <c r="CN12" s="1027"/>
      <c r="CO12" s="1027"/>
      <c r="CP12" s="1027"/>
      <c r="CQ12" s="1028"/>
      <c r="CR12" s="1026"/>
      <c r="CS12" s="1027"/>
      <c r="CT12" s="1027"/>
      <c r="CU12" s="1027"/>
      <c r="CV12" s="1028"/>
      <c r="CW12" s="1026"/>
      <c r="CX12" s="1027"/>
      <c r="CY12" s="1027"/>
      <c r="CZ12" s="1027"/>
      <c r="DA12" s="1028"/>
      <c r="DB12" s="1026"/>
      <c r="DC12" s="1027"/>
      <c r="DD12" s="1027"/>
      <c r="DE12" s="1027"/>
      <c r="DF12" s="1028"/>
      <c r="DG12" s="1026"/>
      <c r="DH12" s="1027"/>
      <c r="DI12" s="1027"/>
      <c r="DJ12" s="1027"/>
      <c r="DK12" s="1028"/>
      <c r="DL12" s="1026"/>
      <c r="DM12" s="1027"/>
      <c r="DN12" s="1027"/>
      <c r="DO12" s="1027"/>
      <c r="DP12" s="1028"/>
      <c r="DQ12" s="1026"/>
      <c r="DR12" s="1027"/>
      <c r="DS12" s="1027"/>
      <c r="DT12" s="1027"/>
      <c r="DU12" s="1028"/>
      <c r="DV12" s="1029"/>
      <c r="DW12" s="1030"/>
      <c r="DX12" s="1030"/>
      <c r="DY12" s="1030"/>
      <c r="DZ12" s="1031"/>
      <c r="EA12" s="222"/>
    </row>
    <row r="13" spans="1:131" s="223" customFormat="1" ht="26.25" customHeight="1" x14ac:dyDescent="0.2">
      <c r="A13" s="226">
        <v>7</v>
      </c>
      <c r="B13" s="1067"/>
      <c r="C13" s="1068"/>
      <c r="D13" s="1068"/>
      <c r="E13" s="1068"/>
      <c r="F13" s="1068"/>
      <c r="G13" s="1068"/>
      <c r="H13" s="1068"/>
      <c r="I13" s="1068"/>
      <c r="J13" s="1068"/>
      <c r="K13" s="1068"/>
      <c r="L13" s="1068"/>
      <c r="M13" s="1068"/>
      <c r="N13" s="1068"/>
      <c r="O13" s="1068"/>
      <c r="P13" s="1069"/>
      <c r="Q13" s="1075"/>
      <c r="R13" s="1076"/>
      <c r="S13" s="1076"/>
      <c r="T13" s="1076"/>
      <c r="U13" s="1076"/>
      <c r="V13" s="1076"/>
      <c r="W13" s="1076"/>
      <c r="X13" s="1076"/>
      <c r="Y13" s="1076"/>
      <c r="Z13" s="1076"/>
      <c r="AA13" s="1076"/>
      <c r="AB13" s="1076"/>
      <c r="AC13" s="1076"/>
      <c r="AD13" s="1076"/>
      <c r="AE13" s="1077"/>
      <c r="AF13" s="1072"/>
      <c r="AG13" s="1073"/>
      <c r="AH13" s="1073"/>
      <c r="AI13" s="1073"/>
      <c r="AJ13" s="1074"/>
      <c r="AK13" s="1117"/>
      <c r="AL13" s="1118"/>
      <c r="AM13" s="1118"/>
      <c r="AN13" s="1118"/>
      <c r="AO13" s="1118"/>
      <c r="AP13" s="1118"/>
      <c r="AQ13" s="1118"/>
      <c r="AR13" s="1118"/>
      <c r="AS13" s="1118"/>
      <c r="AT13" s="1118"/>
      <c r="AU13" s="1119"/>
      <c r="AV13" s="1119"/>
      <c r="AW13" s="1119"/>
      <c r="AX13" s="1119"/>
      <c r="AY13" s="1120"/>
      <c r="AZ13" s="220"/>
      <c r="BA13" s="220"/>
      <c r="BB13" s="220"/>
      <c r="BC13" s="220"/>
      <c r="BD13" s="220"/>
      <c r="BE13" s="221"/>
      <c r="BF13" s="221"/>
      <c r="BG13" s="221"/>
      <c r="BH13" s="221"/>
      <c r="BI13" s="221"/>
      <c r="BJ13" s="221"/>
      <c r="BK13" s="221"/>
      <c r="BL13" s="221"/>
      <c r="BM13" s="221"/>
      <c r="BN13" s="221"/>
      <c r="BO13" s="221"/>
      <c r="BP13" s="221"/>
      <c r="BQ13" s="226">
        <v>7</v>
      </c>
      <c r="BR13" s="227"/>
      <c r="BS13" s="1029"/>
      <c r="BT13" s="1030"/>
      <c r="BU13" s="1030"/>
      <c r="BV13" s="1030"/>
      <c r="BW13" s="1030"/>
      <c r="BX13" s="1030"/>
      <c r="BY13" s="1030"/>
      <c r="BZ13" s="1030"/>
      <c r="CA13" s="1030"/>
      <c r="CB13" s="1030"/>
      <c r="CC13" s="1030"/>
      <c r="CD13" s="1030"/>
      <c r="CE13" s="1030"/>
      <c r="CF13" s="1030"/>
      <c r="CG13" s="1051"/>
      <c r="CH13" s="1026"/>
      <c r="CI13" s="1027"/>
      <c r="CJ13" s="1027"/>
      <c r="CK13" s="1027"/>
      <c r="CL13" s="1028"/>
      <c r="CM13" s="1026"/>
      <c r="CN13" s="1027"/>
      <c r="CO13" s="1027"/>
      <c r="CP13" s="1027"/>
      <c r="CQ13" s="1028"/>
      <c r="CR13" s="1026"/>
      <c r="CS13" s="1027"/>
      <c r="CT13" s="1027"/>
      <c r="CU13" s="1027"/>
      <c r="CV13" s="1028"/>
      <c r="CW13" s="1026"/>
      <c r="CX13" s="1027"/>
      <c r="CY13" s="1027"/>
      <c r="CZ13" s="1027"/>
      <c r="DA13" s="1028"/>
      <c r="DB13" s="1026"/>
      <c r="DC13" s="1027"/>
      <c r="DD13" s="1027"/>
      <c r="DE13" s="1027"/>
      <c r="DF13" s="1028"/>
      <c r="DG13" s="1026"/>
      <c r="DH13" s="1027"/>
      <c r="DI13" s="1027"/>
      <c r="DJ13" s="1027"/>
      <c r="DK13" s="1028"/>
      <c r="DL13" s="1026"/>
      <c r="DM13" s="1027"/>
      <c r="DN13" s="1027"/>
      <c r="DO13" s="1027"/>
      <c r="DP13" s="1028"/>
      <c r="DQ13" s="1026"/>
      <c r="DR13" s="1027"/>
      <c r="DS13" s="1027"/>
      <c r="DT13" s="1027"/>
      <c r="DU13" s="1028"/>
      <c r="DV13" s="1029"/>
      <c r="DW13" s="1030"/>
      <c r="DX13" s="1030"/>
      <c r="DY13" s="1030"/>
      <c r="DZ13" s="1031"/>
      <c r="EA13" s="222"/>
    </row>
    <row r="14" spans="1:131" s="223" customFormat="1" ht="26.25" customHeight="1" x14ac:dyDescent="0.2">
      <c r="A14" s="226">
        <v>8</v>
      </c>
      <c r="B14" s="1067"/>
      <c r="C14" s="1068"/>
      <c r="D14" s="1068"/>
      <c r="E14" s="1068"/>
      <c r="F14" s="1068"/>
      <c r="G14" s="1068"/>
      <c r="H14" s="1068"/>
      <c r="I14" s="1068"/>
      <c r="J14" s="1068"/>
      <c r="K14" s="1068"/>
      <c r="L14" s="1068"/>
      <c r="M14" s="1068"/>
      <c r="N14" s="1068"/>
      <c r="O14" s="1068"/>
      <c r="P14" s="1069"/>
      <c r="Q14" s="1075"/>
      <c r="R14" s="1076"/>
      <c r="S14" s="1076"/>
      <c r="T14" s="1076"/>
      <c r="U14" s="1076"/>
      <c r="V14" s="1076"/>
      <c r="W14" s="1076"/>
      <c r="X14" s="1076"/>
      <c r="Y14" s="1076"/>
      <c r="Z14" s="1076"/>
      <c r="AA14" s="1076"/>
      <c r="AB14" s="1076"/>
      <c r="AC14" s="1076"/>
      <c r="AD14" s="1076"/>
      <c r="AE14" s="1077"/>
      <c r="AF14" s="1072"/>
      <c r="AG14" s="1073"/>
      <c r="AH14" s="1073"/>
      <c r="AI14" s="1073"/>
      <c r="AJ14" s="1074"/>
      <c r="AK14" s="1117"/>
      <c r="AL14" s="1118"/>
      <c r="AM14" s="1118"/>
      <c r="AN14" s="1118"/>
      <c r="AO14" s="1118"/>
      <c r="AP14" s="1118"/>
      <c r="AQ14" s="1118"/>
      <c r="AR14" s="1118"/>
      <c r="AS14" s="1118"/>
      <c r="AT14" s="1118"/>
      <c r="AU14" s="1119"/>
      <c r="AV14" s="1119"/>
      <c r="AW14" s="1119"/>
      <c r="AX14" s="1119"/>
      <c r="AY14" s="1120"/>
      <c r="AZ14" s="220"/>
      <c r="BA14" s="220"/>
      <c r="BB14" s="220"/>
      <c r="BC14" s="220"/>
      <c r="BD14" s="220"/>
      <c r="BE14" s="221"/>
      <c r="BF14" s="221"/>
      <c r="BG14" s="221"/>
      <c r="BH14" s="221"/>
      <c r="BI14" s="221"/>
      <c r="BJ14" s="221"/>
      <c r="BK14" s="221"/>
      <c r="BL14" s="221"/>
      <c r="BM14" s="221"/>
      <c r="BN14" s="221"/>
      <c r="BO14" s="221"/>
      <c r="BP14" s="221"/>
      <c r="BQ14" s="226">
        <v>8</v>
      </c>
      <c r="BR14" s="227"/>
      <c r="BS14" s="1029"/>
      <c r="BT14" s="1030"/>
      <c r="BU14" s="1030"/>
      <c r="BV14" s="1030"/>
      <c r="BW14" s="1030"/>
      <c r="BX14" s="1030"/>
      <c r="BY14" s="1030"/>
      <c r="BZ14" s="1030"/>
      <c r="CA14" s="1030"/>
      <c r="CB14" s="1030"/>
      <c r="CC14" s="1030"/>
      <c r="CD14" s="1030"/>
      <c r="CE14" s="1030"/>
      <c r="CF14" s="1030"/>
      <c r="CG14" s="1051"/>
      <c r="CH14" s="1026"/>
      <c r="CI14" s="1027"/>
      <c r="CJ14" s="1027"/>
      <c r="CK14" s="1027"/>
      <c r="CL14" s="1028"/>
      <c r="CM14" s="1026"/>
      <c r="CN14" s="1027"/>
      <c r="CO14" s="1027"/>
      <c r="CP14" s="1027"/>
      <c r="CQ14" s="1028"/>
      <c r="CR14" s="1026"/>
      <c r="CS14" s="1027"/>
      <c r="CT14" s="1027"/>
      <c r="CU14" s="1027"/>
      <c r="CV14" s="1028"/>
      <c r="CW14" s="1026"/>
      <c r="CX14" s="1027"/>
      <c r="CY14" s="1027"/>
      <c r="CZ14" s="1027"/>
      <c r="DA14" s="1028"/>
      <c r="DB14" s="1026"/>
      <c r="DC14" s="1027"/>
      <c r="DD14" s="1027"/>
      <c r="DE14" s="1027"/>
      <c r="DF14" s="1028"/>
      <c r="DG14" s="1026"/>
      <c r="DH14" s="1027"/>
      <c r="DI14" s="1027"/>
      <c r="DJ14" s="1027"/>
      <c r="DK14" s="1028"/>
      <c r="DL14" s="1026"/>
      <c r="DM14" s="1027"/>
      <c r="DN14" s="1027"/>
      <c r="DO14" s="1027"/>
      <c r="DP14" s="1028"/>
      <c r="DQ14" s="1026"/>
      <c r="DR14" s="1027"/>
      <c r="DS14" s="1027"/>
      <c r="DT14" s="1027"/>
      <c r="DU14" s="1028"/>
      <c r="DV14" s="1029"/>
      <c r="DW14" s="1030"/>
      <c r="DX14" s="1030"/>
      <c r="DY14" s="1030"/>
      <c r="DZ14" s="1031"/>
      <c r="EA14" s="222"/>
    </row>
    <row r="15" spans="1:131" s="223" customFormat="1" ht="26.25" customHeight="1" x14ac:dyDescent="0.2">
      <c r="A15" s="226">
        <v>9</v>
      </c>
      <c r="B15" s="1067"/>
      <c r="C15" s="1068"/>
      <c r="D15" s="1068"/>
      <c r="E15" s="1068"/>
      <c r="F15" s="1068"/>
      <c r="G15" s="1068"/>
      <c r="H15" s="1068"/>
      <c r="I15" s="1068"/>
      <c r="J15" s="1068"/>
      <c r="K15" s="1068"/>
      <c r="L15" s="1068"/>
      <c r="M15" s="1068"/>
      <c r="N15" s="1068"/>
      <c r="O15" s="1068"/>
      <c r="P15" s="1069"/>
      <c r="Q15" s="1075"/>
      <c r="R15" s="1076"/>
      <c r="S15" s="1076"/>
      <c r="T15" s="1076"/>
      <c r="U15" s="1076"/>
      <c r="V15" s="1076"/>
      <c r="W15" s="1076"/>
      <c r="X15" s="1076"/>
      <c r="Y15" s="1076"/>
      <c r="Z15" s="1076"/>
      <c r="AA15" s="1076"/>
      <c r="AB15" s="1076"/>
      <c r="AC15" s="1076"/>
      <c r="AD15" s="1076"/>
      <c r="AE15" s="1077"/>
      <c r="AF15" s="1072"/>
      <c r="AG15" s="1073"/>
      <c r="AH15" s="1073"/>
      <c r="AI15" s="1073"/>
      <c r="AJ15" s="1074"/>
      <c r="AK15" s="1117"/>
      <c r="AL15" s="1118"/>
      <c r="AM15" s="1118"/>
      <c r="AN15" s="1118"/>
      <c r="AO15" s="1118"/>
      <c r="AP15" s="1118"/>
      <c r="AQ15" s="1118"/>
      <c r="AR15" s="1118"/>
      <c r="AS15" s="1118"/>
      <c r="AT15" s="1118"/>
      <c r="AU15" s="1119"/>
      <c r="AV15" s="1119"/>
      <c r="AW15" s="1119"/>
      <c r="AX15" s="1119"/>
      <c r="AY15" s="1120"/>
      <c r="AZ15" s="220"/>
      <c r="BA15" s="220"/>
      <c r="BB15" s="220"/>
      <c r="BC15" s="220"/>
      <c r="BD15" s="220"/>
      <c r="BE15" s="221"/>
      <c r="BF15" s="221"/>
      <c r="BG15" s="221"/>
      <c r="BH15" s="221"/>
      <c r="BI15" s="221"/>
      <c r="BJ15" s="221"/>
      <c r="BK15" s="221"/>
      <c r="BL15" s="221"/>
      <c r="BM15" s="221"/>
      <c r="BN15" s="221"/>
      <c r="BO15" s="221"/>
      <c r="BP15" s="221"/>
      <c r="BQ15" s="226">
        <v>9</v>
      </c>
      <c r="BR15" s="227"/>
      <c r="BS15" s="1029"/>
      <c r="BT15" s="1030"/>
      <c r="BU15" s="1030"/>
      <c r="BV15" s="1030"/>
      <c r="BW15" s="1030"/>
      <c r="BX15" s="1030"/>
      <c r="BY15" s="1030"/>
      <c r="BZ15" s="1030"/>
      <c r="CA15" s="1030"/>
      <c r="CB15" s="1030"/>
      <c r="CC15" s="1030"/>
      <c r="CD15" s="1030"/>
      <c r="CE15" s="1030"/>
      <c r="CF15" s="1030"/>
      <c r="CG15" s="1051"/>
      <c r="CH15" s="1026"/>
      <c r="CI15" s="1027"/>
      <c r="CJ15" s="1027"/>
      <c r="CK15" s="1027"/>
      <c r="CL15" s="1028"/>
      <c r="CM15" s="1026"/>
      <c r="CN15" s="1027"/>
      <c r="CO15" s="1027"/>
      <c r="CP15" s="1027"/>
      <c r="CQ15" s="1028"/>
      <c r="CR15" s="1026"/>
      <c r="CS15" s="1027"/>
      <c r="CT15" s="1027"/>
      <c r="CU15" s="1027"/>
      <c r="CV15" s="1028"/>
      <c r="CW15" s="1026"/>
      <c r="CX15" s="1027"/>
      <c r="CY15" s="1027"/>
      <c r="CZ15" s="1027"/>
      <c r="DA15" s="1028"/>
      <c r="DB15" s="1026"/>
      <c r="DC15" s="1027"/>
      <c r="DD15" s="1027"/>
      <c r="DE15" s="1027"/>
      <c r="DF15" s="1028"/>
      <c r="DG15" s="1026"/>
      <c r="DH15" s="1027"/>
      <c r="DI15" s="1027"/>
      <c r="DJ15" s="1027"/>
      <c r="DK15" s="1028"/>
      <c r="DL15" s="1026"/>
      <c r="DM15" s="1027"/>
      <c r="DN15" s="1027"/>
      <c r="DO15" s="1027"/>
      <c r="DP15" s="1028"/>
      <c r="DQ15" s="1026"/>
      <c r="DR15" s="1027"/>
      <c r="DS15" s="1027"/>
      <c r="DT15" s="1027"/>
      <c r="DU15" s="1028"/>
      <c r="DV15" s="1029"/>
      <c r="DW15" s="1030"/>
      <c r="DX15" s="1030"/>
      <c r="DY15" s="1030"/>
      <c r="DZ15" s="1031"/>
      <c r="EA15" s="222"/>
    </row>
    <row r="16" spans="1:131" s="223" customFormat="1" ht="26.25" customHeight="1" x14ac:dyDescent="0.2">
      <c r="A16" s="226">
        <v>10</v>
      </c>
      <c r="B16" s="1067"/>
      <c r="C16" s="1068"/>
      <c r="D16" s="1068"/>
      <c r="E16" s="1068"/>
      <c r="F16" s="1068"/>
      <c r="G16" s="1068"/>
      <c r="H16" s="1068"/>
      <c r="I16" s="1068"/>
      <c r="J16" s="1068"/>
      <c r="K16" s="1068"/>
      <c r="L16" s="1068"/>
      <c r="M16" s="1068"/>
      <c r="N16" s="1068"/>
      <c r="O16" s="1068"/>
      <c r="P16" s="1069"/>
      <c r="Q16" s="1075"/>
      <c r="R16" s="1076"/>
      <c r="S16" s="1076"/>
      <c r="T16" s="1076"/>
      <c r="U16" s="1076"/>
      <c r="V16" s="1076"/>
      <c r="W16" s="1076"/>
      <c r="X16" s="1076"/>
      <c r="Y16" s="1076"/>
      <c r="Z16" s="1076"/>
      <c r="AA16" s="1076"/>
      <c r="AB16" s="1076"/>
      <c r="AC16" s="1076"/>
      <c r="AD16" s="1076"/>
      <c r="AE16" s="1077"/>
      <c r="AF16" s="1072"/>
      <c r="AG16" s="1073"/>
      <c r="AH16" s="1073"/>
      <c r="AI16" s="1073"/>
      <c r="AJ16" s="1074"/>
      <c r="AK16" s="1117"/>
      <c r="AL16" s="1118"/>
      <c r="AM16" s="1118"/>
      <c r="AN16" s="1118"/>
      <c r="AO16" s="1118"/>
      <c r="AP16" s="1118"/>
      <c r="AQ16" s="1118"/>
      <c r="AR16" s="1118"/>
      <c r="AS16" s="1118"/>
      <c r="AT16" s="1118"/>
      <c r="AU16" s="1119"/>
      <c r="AV16" s="1119"/>
      <c r="AW16" s="1119"/>
      <c r="AX16" s="1119"/>
      <c r="AY16" s="1120"/>
      <c r="AZ16" s="220"/>
      <c r="BA16" s="220"/>
      <c r="BB16" s="220"/>
      <c r="BC16" s="220"/>
      <c r="BD16" s="220"/>
      <c r="BE16" s="221"/>
      <c r="BF16" s="221"/>
      <c r="BG16" s="221"/>
      <c r="BH16" s="221"/>
      <c r="BI16" s="221"/>
      <c r="BJ16" s="221"/>
      <c r="BK16" s="221"/>
      <c r="BL16" s="221"/>
      <c r="BM16" s="221"/>
      <c r="BN16" s="221"/>
      <c r="BO16" s="221"/>
      <c r="BP16" s="221"/>
      <c r="BQ16" s="226">
        <v>10</v>
      </c>
      <c r="BR16" s="227"/>
      <c r="BS16" s="1029"/>
      <c r="BT16" s="1030"/>
      <c r="BU16" s="1030"/>
      <c r="BV16" s="1030"/>
      <c r="BW16" s="1030"/>
      <c r="BX16" s="1030"/>
      <c r="BY16" s="1030"/>
      <c r="BZ16" s="1030"/>
      <c r="CA16" s="1030"/>
      <c r="CB16" s="1030"/>
      <c r="CC16" s="1030"/>
      <c r="CD16" s="1030"/>
      <c r="CE16" s="1030"/>
      <c r="CF16" s="1030"/>
      <c r="CG16" s="1051"/>
      <c r="CH16" s="1026"/>
      <c r="CI16" s="1027"/>
      <c r="CJ16" s="1027"/>
      <c r="CK16" s="1027"/>
      <c r="CL16" s="1028"/>
      <c r="CM16" s="1026"/>
      <c r="CN16" s="1027"/>
      <c r="CO16" s="1027"/>
      <c r="CP16" s="1027"/>
      <c r="CQ16" s="1028"/>
      <c r="CR16" s="1026"/>
      <c r="CS16" s="1027"/>
      <c r="CT16" s="1027"/>
      <c r="CU16" s="1027"/>
      <c r="CV16" s="1028"/>
      <c r="CW16" s="1026"/>
      <c r="CX16" s="1027"/>
      <c r="CY16" s="1027"/>
      <c r="CZ16" s="1027"/>
      <c r="DA16" s="1028"/>
      <c r="DB16" s="1026"/>
      <c r="DC16" s="1027"/>
      <c r="DD16" s="1027"/>
      <c r="DE16" s="1027"/>
      <c r="DF16" s="1028"/>
      <c r="DG16" s="1026"/>
      <c r="DH16" s="1027"/>
      <c r="DI16" s="1027"/>
      <c r="DJ16" s="1027"/>
      <c r="DK16" s="1028"/>
      <c r="DL16" s="1026"/>
      <c r="DM16" s="1027"/>
      <c r="DN16" s="1027"/>
      <c r="DO16" s="1027"/>
      <c r="DP16" s="1028"/>
      <c r="DQ16" s="1026"/>
      <c r="DR16" s="1027"/>
      <c r="DS16" s="1027"/>
      <c r="DT16" s="1027"/>
      <c r="DU16" s="1028"/>
      <c r="DV16" s="1029"/>
      <c r="DW16" s="1030"/>
      <c r="DX16" s="1030"/>
      <c r="DY16" s="1030"/>
      <c r="DZ16" s="1031"/>
      <c r="EA16" s="222"/>
    </row>
    <row r="17" spans="1:131" s="223" customFormat="1" ht="26.25" customHeight="1" x14ac:dyDescent="0.2">
      <c r="A17" s="226">
        <v>11</v>
      </c>
      <c r="B17" s="1067"/>
      <c r="C17" s="1068"/>
      <c r="D17" s="1068"/>
      <c r="E17" s="1068"/>
      <c r="F17" s="1068"/>
      <c r="G17" s="1068"/>
      <c r="H17" s="1068"/>
      <c r="I17" s="1068"/>
      <c r="J17" s="1068"/>
      <c r="K17" s="1068"/>
      <c r="L17" s="1068"/>
      <c r="M17" s="1068"/>
      <c r="N17" s="1068"/>
      <c r="O17" s="1068"/>
      <c r="P17" s="1069"/>
      <c r="Q17" s="1075"/>
      <c r="R17" s="1076"/>
      <c r="S17" s="1076"/>
      <c r="T17" s="1076"/>
      <c r="U17" s="1076"/>
      <c r="V17" s="1076"/>
      <c r="W17" s="1076"/>
      <c r="X17" s="1076"/>
      <c r="Y17" s="1076"/>
      <c r="Z17" s="1076"/>
      <c r="AA17" s="1076"/>
      <c r="AB17" s="1076"/>
      <c r="AC17" s="1076"/>
      <c r="AD17" s="1076"/>
      <c r="AE17" s="1077"/>
      <c r="AF17" s="1072"/>
      <c r="AG17" s="1073"/>
      <c r="AH17" s="1073"/>
      <c r="AI17" s="1073"/>
      <c r="AJ17" s="1074"/>
      <c r="AK17" s="1117"/>
      <c r="AL17" s="1118"/>
      <c r="AM17" s="1118"/>
      <c r="AN17" s="1118"/>
      <c r="AO17" s="1118"/>
      <c r="AP17" s="1118"/>
      <c r="AQ17" s="1118"/>
      <c r="AR17" s="1118"/>
      <c r="AS17" s="1118"/>
      <c r="AT17" s="1118"/>
      <c r="AU17" s="1119"/>
      <c r="AV17" s="1119"/>
      <c r="AW17" s="1119"/>
      <c r="AX17" s="1119"/>
      <c r="AY17" s="1120"/>
      <c r="AZ17" s="220"/>
      <c r="BA17" s="220"/>
      <c r="BB17" s="220"/>
      <c r="BC17" s="220"/>
      <c r="BD17" s="220"/>
      <c r="BE17" s="221"/>
      <c r="BF17" s="221"/>
      <c r="BG17" s="221"/>
      <c r="BH17" s="221"/>
      <c r="BI17" s="221"/>
      <c r="BJ17" s="221"/>
      <c r="BK17" s="221"/>
      <c r="BL17" s="221"/>
      <c r="BM17" s="221"/>
      <c r="BN17" s="221"/>
      <c r="BO17" s="221"/>
      <c r="BP17" s="221"/>
      <c r="BQ17" s="226">
        <v>11</v>
      </c>
      <c r="BR17" s="227"/>
      <c r="BS17" s="1029"/>
      <c r="BT17" s="1030"/>
      <c r="BU17" s="1030"/>
      <c r="BV17" s="1030"/>
      <c r="BW17" s="1030"/>
      <c r="BX17" s="1030"/>
      <c r="BY17" s="1030"/>
      <c r="BZ17" s="1030"/>
      <c r="CA17" s="1030"/>
      <c r="CB17" s="1030"/>
      <c r="CC17" s="1030"/>
      <c r="CD17" s="1030"/>
      <c r="CE17" s="1030"/>
      <c r="CF17" s="1030"/>
      <c r="CG17" s="1051"/>
      <c r="CH17" s="1026"/>
      <c r="CI17" s="1027"/>
      <c r="CJ17" s="1027"/>
      <c r="CK17" s="1027"/>
      <c r="CL17" s="1028"/>
      <c r="CM17" s="1026"/>
      <c r="CN17" s="1027"/>
      <c r="CO17" s="1027"/>
      <c r="CP17" s="1027"/>
      <c r="CQ17" s="1028"/>
      <c r="CR17" s="1026"/>
      <c r="CS17" s="1027"/>
      <c r="CT17" s="1027"/>
      <c r="CU17" s="1027"/>
      <c r="CV17" s="1028"/>
      <c r="CW17" s="1026"/>
      <c r="CX17" s="1027"/>
      <c r="CY17" s="1027"/>
      <c r="CZ17" s="1027"/>
      <c r="DA17" s="1028"/>
      <c r="DB17" s="1026"/>
      <c r="DC17" s="1027"/>
      <c r="DD17" s="1027"/>
      <c r="DE17" s="1027"/>
      <c r="DF17" s="1028"/>
      <c r="DG17" s="1026"/>
      <c r="DH17" s="1027"/>
      <c r="DI17" s="1027"/>
      <c r="DJ17" s="1027"/>
      <c r="DK17" s="1028"/>
      <c r="DL17" s="1026"/>
      <c r="DM17" s="1027"/>
      <c r="DN17" s="1027"/>
      <c r="DO17" s="1027"/>
      <c r="DP17" s="1028"/>
      <c r="DQ17" s="1026"/>
      <c r="DR17" s="1027"/>
      <c r="DS17" s="1027"/>
      <c r="DT17" s="1027"/>
      <c r="DU17" s="1028"/>
      <c r="DV17" s="1029"/>
      <c r="DW17" s="1030"/>
      <c r="DX17" s="1030"/>
      <c r="DY17" s="1030"/>
      <c r="DZ17" s="1031"/>
      <c r="EA17" s="222"/>
    </row>
    <row r="18" spans="1:131" s="223" customFormat="1" ht="26.25" customHeight="1" x14ac:dyDescent="0.2">
      <c r="A18" s="226">
        <v>12</v>
      </c>
      <c r="B18" s="1067"/>
      <c r="C18" s="1068"/>
      <c r="D18" s="1068"/>
      <c r="E18" s="1068"/>
      <c r="F18" s="1068"/>
      <c r="G18" s="1068"/>
      <c r="H18" s="1068"/>
      <c r="I18" s="1068"/>
      <c r="J18" s="1068"/>
      <c r="K18" s="1068"/>
      <c r="L18" s="1068"/>
      <c r="M18" s="1068"/>
      <c r="N18" s="1068"/>
      <c r="O18" s="1068"/>
      <c r="P18" s="1069"/>
      <c r="Q18" s="1075"/>
      <c r="R18" s="1076"/>
      <c r="S18" s="1076"/>
      <c r="T18" s="1076"/>
      <c r="U18" s="1076"/>
      <c r="V18" s="1076"/>
      <c r="W18" s="1076"/>
      <c r="X18" s="1076"/>
      <c r="Y18" s="1076"/>
      <c r="Z18" s="1076"/>
      <c r="AA18" s="1076"/>
      <c r="AB18" s="1076"/>
      <c r="AC18" s="1076"/>
      <c r="AD18" s="1076"/>
      <c r="AE18" s="1077"/>
      <c r="AF18" s="1072"/>
      <c r="AG18" s="1073"/>
      <c r="AH18" s="1073"/>
      <c r="AI18" s="1073"/>
      <c r="AJ18" s="1074"/>
      <c r="AK18" s="1117"/>
      <c r="AL18" s="1118"/>
      <c r="AM18" s="1118"/>
      <c r="AN18" s="1118"/>
      <c r="AO18" s="1118"/>
      <c r="AP18" s="1118"/>
      <c r="AQ18" s="1118"/>
      <c r="AR18" s="1118"/>
      <c r="AS18" s="1118"/>
      <c r="AT18" s="1118"/>
      <c r="AU18" s="1119"/>
      <c r="AV18" s="1119"/>
      <c r="AW18" s="1119"/>
      <c r="AX18" s="1119"/>
      <c r="AY18" s="1120"/>
      <c r="AZ18" s="220"/>
      <c r="BA18" s="220"/>
      <c r="BB18" s="220"/>
      <c r="BC18" s="220"/>
      <c r="BD18" s="220"/>
      <c r="BE18" s="221"/>
      <c r="BF18" s="221"/>
      <c r="BG18" s="221"/>
      <c r="BH18" s="221"/>
      <c r="BI18" s="221"/>
      <c r="BJ18" s="221"/>
      <c r="BK18" s="221"/>
      <c r="BL18" s="221"/>
      <c r="BM18" s="221"/>
      <c r="BN18" s="221"/>
      <c r="BO18" s="221"/>
      <c r="BP18" s="221"/>
      <c r="BQ18" s="226">
        <v>12</v>
      </c>
      <c r="BR18" s="227"/>
      <c r="BS18" s="1029"/>
      <c r="BT18" s="1030"/>
      <c r="BU18" s="1030"/>
      <c r="BV18" s="1030"/>
      <c r="BW18" s="1030"/>
      <c r="BX18" s="1030"/>
      <c r="BY18" s="1030"/>
      <c r="BZ18" s="1030"/>
      <c r="CA18" s="1030"/>
      <c r="CB18" s="1030"/>
      <c r="CC18" s="1030"/>
      <c r="CD18" s="1030"/>
      <c r="CE18" s="1030"/>
      <c r="CF18" s="1030"/>
      <c r="CG18" s="1051"/>
      <c r="CH18" s="1026"/>
      <c r="CI18" s="1027"/>
      <c r="CJ18" s="1027"/>
      <c r="CK18" s="1027"/>
      <c r="CL18" s="1028"/>
      <c r="CM18" s="1026"/>
      <c r="CN18" s="1027"/>
      <c r="CO18" s="1027"/>
      <c r="CP18" s="1027"/>
      <c r="CQ18" s="1028"/>
      <c r="CR18" s="1026"/>
      <c r="CS18" s="1027"/>
      <c r="CT18" s="1027"/>
      <c r="CU18" s="1027"/>
      <c r="CV18" s="1028"/>
      <c r="CW18" s="1026"/>
      <c r="CX18" s="1027"/>
      <c r="CY18" s="1027"/>
      <c r="CZ18" s="1027"/>
      <c r="DA18" s="1028"/>
      <c r="DB18" s="1026"/>
      <c r="DC18" s="1027"/>
      <c r="DD18" s="1027"/>
      <c r="DE18" s="1027"/>
      <c r="DF18" s="1028"/>
      <c r="DG18" s="1026"/>
      <c r="DH18" s="1027"/>
      <c r="DI18" s="1027"/>
      <c r="DJ18" s="1027"/>
      <c r="DK18" s="1028"/>
      <c r="DL18" s="1026"/>
      <c r="DM18" s="1027"/>
      <c r="DN18" s="1027"/>
      <c r="DO18" s="1027"/>
      <c r="DP18" s="1028"/>
      <c r="DQ18" s="1026"/>
      <c r="DR18" s="1027"/>
      <c r="DS18" s="1027"/>
      <c r="DT18" s="1027"/>
      <c r="DU18" s="1028"/>
      <c r="DV18" s="1029"/>
      <c r="DW18" s="1030"/>
      <c r="DX18" s="1030"/>
      <c r="DY18" s="1030"/>
      <c r="DZ18" s="1031"/>
      <c r="EA18" s="222"/>
    </row>
    <row r="19" spans="1:131" s="223" customFormat="1" ht="26.25" customHeight="1" x14ac:dyDescent="0.2">
      <c r="A19" s="226">
        <v>13</v>
      </c>
      <c r="B19" s="1067"/>
      <c r="C19" s="1068"/>
      <c r="D19" s="1068"/>
      <c r="E19" s="1068"/>
      <c r="F19" s="1068"/>
      <c r="G19" s="1068"/>
      <c r="H19" s="1068"/>
      <c r="I19" s="1068"/>
      <c r="J19" s="1068"/>
      <c r="K19" s="1068"/>
      <c r="L19" s="1068"/>
      <c r="M19" s="1068"/>
      <c r="N19" s="1068"/>
      <c r="O19" s="1068"/>
      <c r="P19" s="1069"/>
      <c r="Q19" s="1075"/>
      <c r="R19" s="1076"/>
      <c r="S19" s="1076"/>
      <c r="T19" s="1076"/>
      <c r="U19" s="1076"/>
      <c r="V19" s="1076"/>
      <c r="W19" s="1076"/>
      <c r="X19" s="1076"/>
      <c r="Y19" s="1076"/>
      <c r="Z19" s="1076"/>
      <c r="AA19" s="1076"/>
      <c r="AB19" s="1076"/>
      <c r="AC19" s="1076"/>
      <c r="AD19" s="1076"/>
      <c r="AE19" s="1077"/>
      <c r="AF19" s="1072"/>
      <c r="AG19" s="1073"/>
      <c r="AH19" s="1073"/>
      <c r="AI19" s="1073"/>
      <c r="AJ19" s="1074"/>
      <c r="AK19" s="1117"/>
      <c r="AL19" s="1118"/>
      <c r="AM19" s="1118"/>
      <c r="AN19" s="1118"/>
      <c r="AO19" s="1118"/>
      <c r="AP19" s="1118"/>
      <c r="AQ19" s="1118"/>
      <c r="AR19" s="1118"/>
      <c r="AS19" s="1118"/>
      <c r="AT19" s="1118"/>
      <c r="AU19" s="1119"/>
      <c r="AV19" s="1119"/>
      <c r="AW19" s="1119"/>
      <c r="AX19" s="1119"/>
      <c r="AY19" s="1120"/>
      <c r="AZ19" s="220"/>
      <c r="BA19" s="220"/>
      <c r="BB19" s="220"/>
      <c r="BC19" s="220"/>
      <c r="BD19" s="220"/>
      <c r="BE19" s="221"/>
      <c r="BF19" s="221"/>
      <c r="BG19" s="221"/>
      <c r="BH19" s="221"/>
      <c r="BI19" s="221"/>
      <c r="BJ19" s="221"/>
      <c r="BK19" s="221"/>
      <c r="BL19" s="221"/>
      <c r="BM19" s="221"/>
      <c r="BN19" s="221"/>
      <c r="BO19" s="221"/>
      <c r="BP19" s="221"/>
      <c r="BQ19" s="226">
        <v>13</v>
      </c>
      <c r="BR19" s="227"/>
      <c r="BS19" s="1029"/>
      <c r="BT19" s="1030"/>
      <c r="BU19" s="1030"/>
      <c r="BV19" s="1030"/>
      <c r="BW19" s="1030"/>
      <c r="BX19" s="1030"/>
      <c r="BY19" s="1030"/>
      <c r="BZ19" s="1030"/>
      <c r="CA19" s="1030"/>
      <c r="CB19" s="1030"/>
      <c r="CC19" s="1030"/>
      <c r="CD19" s="1030"/>
      <c r="CE19" s="1030"/>
      <c r="CF19" s="1030"/>
      <c r="CG19" s="1051"/>
      <c r="CH19" s="1026"/>
      <c r="CI19" s="1027"/>
      <c r="CJ19" s="1027"/>
      <c r="CK19" s="1027"/>
      <c r="CL19" s="1028"/>
      <c r="CM19" s="1026"/>
      <c r="CN19" s="1027"/>
      <c r="CO19" s="1027"/>
      <c r="CP19" s="1027"/>
      <c r="CQ19" s="1028"/>
      <c r="CR19" s="1026"/>
      <c r="CS19" s="1027"/>
      <c r="CT19" s="1027"/>
      <c r="CU19" s="1027"/>
      <c r="CV19" s="1028"/>
      <c r="CW19" s="1026"/>
      <c r="CX19" s="1027"/>
      <c r="CY19" s="1027"/>
      <c r="CZ19" s="1027"/>
      <c r="DA19" s="1028"/>
      <c r="DB19" s="1026"/>
      <c r="DC19" s="1027"/>
      <c r="DD19" s="1027"/>
      <c r="DE19" s="1027"/>
      <c r="DF19" s="1028"/>
      <c r="DG19" s="1026"/>
      <c r="DH19" s="1027"/>
      <c r="DI19" s="1027"/>
      <c r="DJ19" s="1027"/>
      <c r="DK19" s="1028"/>
      <c r="DL19" s="1026"/>
      <c r="DM19" s="1027"/>
      <c r="DN19" s="1027"/>
      <c r="DO19" s="1027"/>
      <c r="DP19" s="1028"/>
      <c r="DQ19" s="1026"/>
      <c r="DR19" s="1027"/>
      <c r="DS19" s="1027"/>
      <c r="DT19" s="1027"/>
      <c r="DU19" s="1028"/>
      <c r="DV19" s="1029"/>
      <c r="DW19" s="1030"/>
      <c r="DX19" s="1030"/>
      <c r="DY19" s="1030"/>
      <c r="DZ19" s="1031"/>
      <c r="EA19" s="222"/>
    </row>
    <row r="20" spans="1:131" s="223" customFormat="1" ht="26.25" customHeight="1" x14ac:dyDescent="0.2">
      <c r="A20" s="226">
        <v>14</v>
      </c>
      <c r="B20" s="1067"/>
      <c r="C20" s="1068"/>
      <c r="D20" s="1068"/>
      <c r="E20" s="1068"/>
      <c r="F20" s="1068"/>
      <c r="G20" s="1068"/>
      <c r="H20" s="1068"/>
      <c r="I20" s="1068"/>
      <c r="J20" s="1068"/>
      <c r="K20" s="1068"/>
      <c r="L20" s="1068"/>
      <c r="M20" s="1068"/>
      <c r="N20" s="1068"/>
      <c r="O20" s="1068"/>
      <c r="P20" s="1069"/>
      <c r="Q20" s="1075"/>
      <c r="R20" s="1076"/>
      <c r="S20" s="1076"/>
      <c r="T20" s="1076"/>
      <c r="U20" s="1076"/>
      <c r="V20" s="1076"/>
      <c r="W20" s="1076"/>
      <c r="X20" s="1076"/>
      <c r="Y20" s="1076"/>
      <c r="Z20" s="1076"/>
      <c r="AA20" s="1076"/>
      <c r="AB20" s="1076"/>
      <c r="AC20" s="1076"/>
      <c r="AD20" s="1076"/>
      <c r="AE20" s="1077"/>
      <c r="AF20" s="1072"/>
      <c r="AG20" s="1073"/>
      <c r="AH20" s="1073"/>
      <c r="AI20" s="1073"/>
      <c r="AJ20" s="1074"/>
      <c r="AK20" s="1117"/>
      <c r="AL20" s="1118"/>
      <c r="AM20" s="1118"/>
      <c r="AN20" s="1118"/>
      <c r="AO20" s="1118"/>
      <c r="AP20" s="1118"/>
      <c r="AQ20" s="1118"/>
      <c r="AR20" s="1118"/>
      <c r="AS20" s="1118"/>
      <c r="AT20" s="1118"/>
      <c r="AU20" s="1119"/>
      <c r="AV20" s="1119"/>
      <c r="AW20" s="1119"/>
      <c r="AX20" s="1119"/>
      <c r="AY20" s="1120"/>
      <c r="AZ20" s="220"/>
      <c r="BA20" s="220"/>
      <c r="BB20" s="220"/>
      <c r="BC20" s="220"/>
      <c r="BD20" s="220"/>
      <c r="BE20" s="221"/>
      <c r="BF20" s="221"/>
      <c r="BG20" s="221"/>
      <c r="BH20" s="221"/>
      <c r="BI20" s="221"/>
      <c r="BJ20" s="221"/>
      <c r="BK20" s="221"/>
      <c r="BL20" s="221"/>
      <c r="BM20" s="221"/>
      <c r="BN20" s="221"/>
      <c r="BO20" s="221"/>
      <c r="BP20" s="221"/>
      <c r="BQ20" s="226">
        <v>14</v>
      </c>
      <c r="BR20" s="227"/>
      <c r="BS20" s="1029"/>
      <c r="BT20" s="1030"/>
      <c r="BU20" s="1030"/>
      <c r="BV20" s="1030"/>
      <c r="BW20" s="1030"/>
      <c r="BX20" s="1030"/>
      <c r="BY20" s="1030"/>
      <c r="BZ20" s="1030"/>
      <c r="CA20" s="1030"/>
      <c r="CB20" s="1030"/>
      <c r="CC20" s="1030"/>
      <c r="CD20" s="1030"/>
      <c r="CE20" s="1030"/>
      <c r="CF20" s="1030"/>
      <c r="CG20" s="1051"/>
      <c r="CH20" s="1026"/>
      <c r="CI20" s="1027"/>
      <c r="CJ20" s="1027"/>
      <c r="CK20" s="1027"/>
      <c r="CL20" s="1028"/>
      <c r="CM20" s="1026"/>
      <c r="CN20" s="1027"/>
      <c r="CO20" s="1027"/>
      <c r="CP20" s="1027"/>
      <c r="CQ20" s="1028"/>
      <c r="CR20" s="1026"/>
      <c r="CS20" s="1027"/>
      <c r="CT20" s="1027"/>
      <c r="CU20" s="1027"/>
      <c r="CV20" s="1028"/>
      <c r="CW20" s="1026"/>
      <c r="CX20" s="1027"/>
      <c r="CY20" s="1027"/>
      <c r="CZ20" s="1027"/>
      <c r="DA20" s="1028"/>
      <c r="DB20" s="1026"/>
      <c r="DC20" s="1027"/>
      <c r="DD20" s="1027"/>
      <c r="DE20" s="1027"/>
      <c r="DF20" s="1028"/>
      <c r="DG20" s="1026"/>
      <c r="DH20" s="1027"/>
      <c r="DI20" s="1027"/>
      <c r="DJ20" s="1027"/>
      <c r="DK20" s="1028"/>
      <c r="DL20" s="1026"/>
      <c r="DM20" s="1027"/>
      <c r="DN20" s="1027"/>
      <c r="DO20" s="1027"/>
      <c r="DP20" s="1028"/>
      <c r="DQ20" s="1026"/>
      <c r="DR20" s="1027"/>
      <c r="DS20" s="1027"/>
      <c r="DT20" s="1027"/>
      <c r="DU20" s="1028"/>
      <c r="DV20" s="1029"/>
      <c r="DW20" s="1030"/>
      <c r="DX20" s="1030"/>
      <c r="DY20" s="1030"/>
      <c r="DZ20" s="1031"/>
      <c r="EA20" s="222"/>
    </row>
    <row r="21" spans="1:131" s="223" customFormat="1" ht="26.25" customHeight="1" thickBot="1" x14ac:dyDescent="0.25">
      <c r="A21" s="226">
        <v>15</v>
      </c>
      <c r="B21" s="1067"/>
      <c r="C21" s="1068"/>
      <c r="D21" s="1068"/>
      <c r="E21" s="1068"/>
      <c r="F21" s="1068"/>
      <c r="G21" s="1068"/>
      <c r="H21" s="1068"/>
      <c r="I21" s="1068"/>
      <c r="J21" s="1068"/>
      <c r="K21" s="1068"/>
      <c r="L21" s="1068"/>
      <c r="M21" s="1068"/>
      <c r="N21" s="1068"/>
      <c r="O21" s="1068"/>
      <c r="P21" s="1069"/>
      <c r="Q21" s="1075"/>
      <c r="R21" s="1076"/>
      <c r="S21" s="1076"/>
      <c r="T21" s="1076"/>
      <c r="U21" s="1076"/>
      <c r="V21" s="1076"/>
      <c r="W21" s="1076"/>
      <c r="X21" s="1076"/>
      <c r="Y21" s="1076"/>
      <c r="Z21" s="1076"/>
      <c r="AA21" s="1076"/>
      <c r="AB21" s="1076"/>
      <c r="AC21" s="1076"/>
      <c r="AD21" s="1076"/>
      <c r="AE21" s="1077"/>
      <c r="AF21" s="1072"/>
      <c r="AG21" s="1073"/>
      <c r="AH21" s="1073"/>
      <c r="AI21" s="1073"/>
      <c r="AJ21" s="1074"/>
      <c r="AK21" s="1117"/>
      <c r="AL21" s="1118"/>
      <c r="AM21" s="1118"/>
      <c r="AN21" s="1118"/>
      <c r="AO21" s="1118"/>
      <c r="AP21" s="1118"/>
      <c r="AQ21" s="1118"/>
      <c r="AR21" s="1118"/>
      <c r="AS21" s="1118"/>
      <c r="AT21" s="1118"/>
      <c r="AU21" s="1119"/>
      <c r="AV21" s="1119"/>
      <c r="AW21" s="1119"/>
      <c r="AX21" s="1119"/>
      <c r="AY21" s="1120"/>
      <c r="AZ21" s="220"/>
      <c r="BA21" s="220"/>
      <c r="BB21" s="220"/>
      <c r="BC21" s="220"/>
      <c r="BD21" s="220"/>
      <c r="BE21" s="221"/>
      <c r="BF21" s="221"/>
      <c r="BG21" s="221"/>
      <c r="BH21" s="221"/>
      <c r="BI21" s="221"/>
      <c r="BJ21" s="221"/>
      <c r="BK21" s="221"/>
      <c r="BL21" s="221"/>
      <c r="BM21" s="221"/>
      <c r="BN21" s="221"/>
      <c r="BO21" s="221"/>
      <c r="BP21" s="221"/>
      <c r="BQ21" s="226">
        <v>15</v>
      </c>
      <c r="BR21" s="227"/>
      <c r="BS21" s="1029"/>
      <c r="BT21" s="1030"/>
      <c r="BU21" s="1030"/>
      <c r="BV21" s="1030"/>
      <c r="BW21" s="1030"/>
      <c r="BX21" s="1030"/>
      <c r="BY21" s="1030"/>
      <c r="BZ21" s="1030"/>
      <c r="CA21" s="1030"/>
      <c r="CB21" s="1030"/>
      <c r="CC21" s="1030"/>
      <c r="CD21" s="1030"/>
      <c r="CE21" s="1030"/>
      <c r="CF21" s="1030"/>
      <c r="CG21" s="1051"/>
      <c r="CH21" s="1026"/>
      <c r="CI21" s="1027"/>
      <c r="CJ21" s="1027"/>
      <c r="CK21" s="1027"/>
      <c r="CL21" s="1028"/>
      <c r="CM21" s="1026"/>
      <c r="CN21" s="1027"/>
      <c r="CO21" s="1027"/>
      <c r="CP21" s="1027"/>
      <c r="CQ21" s="1028"/>
      <c r="CR21" s="1026"/>
      <c r="CS21" s="1027"/>
      <c r="CT21" s="1027"/>
      <c r="CU21" s="1027"/>
      <c r="CV21" s="1028"/>
      <c r="CW21" s="1026"/>
      <c r="CX21" s="1027"/>
      <c r="CY21" s="1027"/>
      <c r="CZ21" s="1027"/>
      <c r="DA21" s="1028"/>
      <c r="DB21" s="1026"/>
      <c r="DC21" s="1027"/>
      <c r="DD21" s="1027"/>
      <c r="DE21" s="1027"/>
      <c r="DF21" s="1028"/>
      <c r="DG21" s="1026"/>
      <c r="DH21" s="1027"/>
      <c r="DI21" s="1027"/>
      <c r="DJ21" s="1027"/>
      <c r="DK21" s="1028"/>
      <c r="DL21" s="1026"/>
      <c r="DM21" s="1027"/>
      <c r="DN21" s="1027"/>
      <c r="DO21" s="1027"/>
      <c r="DP21" s="1028"/>
      <c r="DQ21" s="1026"/>
      <c r="DR21" s="1027"/>
      <c r="DS21" s="1027"/>
      <c r="DT21" s="1027"/>
      <c r="DU21" s="1028"/>
      <c r="DV21" s="1029"/>
      <c r="DW21" s="1030"/>
      <c r="DX21" s="1030"/>
      <c r="DY21" s="1030"/>
      <c r="DZ21" s="1031"/>
      <c r="EA21" s="222"/>
    </row>
    <row r="22" spans="1:131" s="223" customFormat="1" ht="26.25" customHeight="1" x14ac:dyDescent="0.2">
      <c r="A22" s="226">
        <v>16</v>
      </c>
      <c r="B22" s="1067"/>
      <c r="C22" s="1068"/>
      <c r="D22" s="1068"/>
      <c r="E22" s="1068"/>
      <c r="F22" s="1068"/>
      <c r="G22" s="1068"/>
      <c r="H22" s="1068"/>
      <c r="I22" s="1068"/>
      <c r="J22" s="1068"/>
      <c r="K22" s="1068"/>
      <c r="L22" s="1068"/>
      <c r="M22" s="1068"/>
      <c r="N22" s="1068"/>
      <c r="O22" s="1068"/>
      <c r="P22" s="1069"/>
      <c r="Q22" s="1110"/>
      <c r="R22" s="1111"/>
      <c r="S22" s="1111"/>
      <c r="T22" s="1111"/>
      <c r="U22" s="1111"/>
      <c r="V22" s="1111"/>
      <c r="W22" s="1111"/>
      <c r="X22" s="1111"/>
      <c r="Y22" s="1111"/>
      <c r="Z22" s="1111"/>
      <c r="AA22" s="1111"/>
      <c r="AB22" s="1111"/>
      <c r="AC22" s="1111"/>
      <c r="AD22" s="1111"/>
      <c r="AE22" s="1112"/>
      <c r="AF22" s="1072"/>
      <c r="AG22" s="1073"/>
      <c r="AH22" s="1073"/>
      <c r="AI22" s="1073"/>
      <c r="AJ22" s="1074"/>
      <c r="AK22" s="1113"/>
      <c r="AL22" s="1114"/>
      <c r="AM22" s="1114"/>
      <c r="AN22" s="1114"/>
      <c r="AO22" s="1114"/>
      <c r="AP22" s="1114"/>
      <c r="AQ22" s="1114"/>
      <c r="AR22" s="1114"/>
      <c r="AS22" s="1114"/>
      <c r="AT22" s="1114"/>
      <c r="AU22" s="1115"/>
      <c r="AV22" s="1115"/>
      <c r="AW22" s="1115"/>
      <c r="AX22" s="1115"/>
      <c r="AY22" s="1116"/>
      <c r="AZ22" s="1065" t="s">
        <v>377</v>
      </c>
      <c r="BA22" s="1065"/>
      <c r="BB22" s="1065"/>
      <c r="BC22" s="1065"/>
      <c r="BD22" s="1066"/>
      <c r="BE22" s="221"/>
      <c r="BF22" s="221"/>
      <c r="BG22" s="221"/>
      <c r="BH22" s="221"/>
      <c r="BI22" s="221"/>
      <c r="BJ22" s="221"/>
      <c r="BK22" s="221"/>
      <c r="BL22" s="221"/>
      <c r="BM22" s="221"/>
      <c r="BN22" s="221"/>
      <c r="BO22" s="221"/>
      <c r="BP22" s="221"/>
      <c r="BQ22" s="226">
        <v>16</v>
      </c>
      <c r="BR22" s="227"/>
      <c r="BS22" s="1029"/>
      <c r="BT22" s="1030"/>
      <c r="BU22" s="1030"/>
      <c r="BV22" s="1030"/>
      <c r="BW22" s="1030"/>
      <c r="BX22" s="1030"/>
      <c r="BY22" s="1030"/>
      <c r="BZ22" s="1030"/>
      <c r="CA22" s="1030"/>
      <c r="CB22" s="1030"/>
      <c r="CC22" s="1030"/>
      <c r="CD22" s="1030"/>
      <c r="CE22" s="1030"/>
      <c r="CF22" s="1030"/>
      <c r="CG22" s="1051"/>
      <c r="CH22" s="1026"/>
      <c r="CI22" s="1027"/>
      <c r="CJ22" s="1027"/>
      <c r="CK22" s="1027"/>
      <c r="CL22" s="1028"/>
      <c r="CM22" s="1026"/>
      <c r="CN22" s="1027"/>
      <c r="CO22" s="1027"/>
      <c r="CP22" s="1027"/>
      <c r="CQ22" s="1028"/>
      <c r="CR22" s="1026"/>
      <c r="CS22" s="1027"/>
      <c r="CT22" s="1027"/>
      <c r="CU22" s="1027"/>
      <c r="CV22" s="1028"/>
      <c r="CW22" s="1026"/>
      <c r="CX22" s="1027"/>
      <c r="CY22" s="1027"/>
      <c r="CZ22" s="1027"/>
      <c r="DA22" s="1028"/>
      <c r="DB22" s="1026"/>
      <c r="DC22" s="1027"/>
      <c r="DD22" s="1027"/>
      <c r="DE22" s="1027"/>
      <c r="DF22" s="1028"/>
      <c r="DG22" s="1026"/>
      <c r="DH22" s="1027"/>
      <c r="DI22" s="1027"/>
      <c r="DJ22" s="1027"/>
      <c r="DK22" s="1028"/>
      <c r="DL22" s="1026"/>
      <c r="DM22" s="1027"/>
      <c r="DN22" s="1027"/>
      <c r="DO22" s="1027"/>
      <c r="DP22" s="1028"/>
      <c r="DQ22" s="1026"/>
      <c r="DR22" s="1027"/>
      <c r="DS22" s="1027"/>
      <c r="DT22" s="1027"/>
      <c r="DU22" s="1028"/>
      <c r="DV22" s="1029"/>
      <c r="DW22" s="1030"/>
      <c r="DX22" s="1030"/>
      <c r="DY22" s="1030"/>
      <c r="DZ22" s="1031"/>
      <c r="EA22" s="222"/>
    </row>
    <row r="23" spans="1:131" s="223" customFormat="1" ht="26.25" customHeight="1" thickBot="1" x14ac:dyDescent="0.25">
      <c r="A23" s="228" t="s">
        <v>378</v>
      </c>
      <c r="B23" s="973" t="s">
        <v>379</v>
      </c>
      <c r="C23" s="974"/>
      <c r="D23" s="974"/>
      <c r="E23" s="974"/>
      <c r="F23" s="974"/>
      <c r="G23" s="974"/>
      <c r="H23" s="974"/>
      <c r="I23" s="974"/>
      <c r="J23" s="974"/>
      <c r="K23" s="974"/>
      <c r="L23" s="974"/>
      <c r="M23" s="974"/>
      <c r="N23" s="974"/>
      <c r="O23" s="974"/>
      <c r="P23" s="984"/>
      <c r="Q23" s="1104">
        <v>8874</v>
      </c>
      <c r="R23" s="1098"/>
      <c r="S23" s="1098"/>
      <c r="T23" s="1098"/>
      <c r="U23" s="1098"/>
      <c r="V23" s="1098">
        <v>8174</v>
      </c>
      <c r="W23" s="1098"/>
      <c r="X23" s="1098"/>
      <c r="Y23" s="1098"/>
      <c r="Z23" s="1098"/>
      <c r="AA23" s="1098">
        <v>699</v>
      </c>
      <c r="AB23" s="1098"/>
      <c r="AC23" s="1098"/>
      <c r="AD23" s="1098"/>
      <c r="AE23" s="1105"/>
      <c r="AF23" s="1106">
        <v>559</v>
      </c>
      <c r="AG23" s="1098"/>
      <c r="AH23" s="1098"/>
      <c r="AI23" s="1098"/>
      <c r="AJ23" s="1107"/>
      <c r="AK23" s="1108"/>
      <c r="AL23" s="1109"/>
      <c r="AM23" s="1109"/>
      <c r="AN23" s="1109"/>
      <c r="AO23" s="1109"/>
      <c r="AP23" s="1098">
        <v>7134</v>
      </c>
      <c r="AQ23" s="1098"/>
      <c r="AR23" s="1098"/>
      <c r="AS23" s="1098"/>
      <c r="AT23" s="1098"/>
      <c r="AU23" s="1099"/>
      <c r="AV23" s="1099"/>
      <c r="AW23" s="1099"/>
      <c r="AX23" s="1099"/>
      <c r="AY23" s="1100"/>
      <c r="AZ23" s="1101" t="s">
        <v>122</v>
      </c>
      <c r="BA23" s="1102"/>
      <c r="BB23" s="1102"/>
      <c r="BC23" s="1102"/>
      <c r="BD23" s="1103"/>
      <c r="BE23" s="221"/>
      <c r="BF23" s="221"/>
      <c r="BG23" s="221"/>
      <c r="BH23" s="221"/>
      <c r="BI23" s="221"/>
      <c r="BJ23" s="221"/>
      <c r="BK23" s="221"/>
      <c r="BL23" s="221"/>
      <c r="BM23" s="221"/>
      <c r="BN23" s="221"/>
      <c r="BO23" s="221"/>
      <c r="BP23" s="221"/>
      <c r="BQ23" s="226">
        <v>17</v>
      </c>
      <c r="BR23" s="227"/>
      <c r="BS23" s="1029"/>
      <c r="BT23" s="1030"/>
      <c r="BU23" s="1030"/>
      <c r="BV23" s="1030"/>
      <c r="BW23" s="1030"/>
      <c r="BX23" s="1030"/>
      <c r="BY23" s="1030"/>
      <c r="BZ23" s="1030"/>
      <c r="CA23" s="1030"/>
      <c r="CB23" s="1030"/>
      <c r="CC23" s="1030"/>
      <c r="CD23" s="1030"/>
      <c r="CE23" s="1030"/>
      <c r="CF23" s="1030"/>
      <c r="CG23" s="1051"/>
      <c r="CH23" s="1026"/>
      <c r="CI23" s="1027"/>
      <c r="CJ23" s="1027"/>
      <c r="CK23" s="1027"/>
      <c r="CL23" s="1028"/>
      <c r="CM23" s="1026"/>
      <c r="CN23" s="1027"/>
      <c r="CO23" s="1027"/>
      <c r="CP23" s="1027"/>
      <c r="CQ23" s="1028"/>
      <c r="CR23" s="1026"/>
      <c r="CS23" s="1027"/>
      <c r="CT23" s="1027"/>
      <c r="CU23" s="1027"/>
      <c r="CV23" s="1028"/>
      <c r="CW23" s="1026"/>
      <c r="CX23" s="1027"/>
      <c r="CY23" s="1027"/>
      <c r="CZ23" s="1027"/>
      <c r="DA23" s="1028"/>
      <c r="DB23" s="1026"/>
      <c r="DC23" s="1027"/>
      <c r="DD23" s="1027"/>
      <c r="DE23" s="1027"/>
      <c r="DF23" s="1028"/>
      <c r="DG23" s="1026"/>
      <c r="DH23" s="1027"/>
      <c r="DI23" s="1027"/>
      <c r="DJ23" s="1027"/>
      <c r="DK23" s="1028"/>
      <c r="DL23" s="1026"/>
      <c r="DM23" s="1027"/>
      <c r="DN23" s="1027"/>
      <c r="DO23" s="1027"/>
      <c r="DP23" s="1028"/>
      <c r="DQ23" s="1026"/>
      <c r="DR23" s="1027"/>
      <c r="DS23" s="1027"/>
      <c r="DT23" s="1027"/>
      <c r="DU23" s="1028"/>
      <c r="DV23" s="1029"/>
      <c r="DW23" s="1030"/>
      <c r="DX23" s="1030"/>
      <c r="DY23" s="1030"/>
      <c r="DZ23" s="1031"/>
      <c r="EA23" s="222"/>
    </row>
    <row r="24" spans="1:131" s="223" customFormat="1" ht="26.25" customHeight="1" x14ac:dyDescent="0.2">
      <c r="A24" s="1097" t="s">
        <v>380</v>
      </c>
      <c r="B24" s="1097"/>
      <c r="C24" s="1097"/>
      <c r="D24" s="1097"/>
      <c r="E24" s="1097"/>
      <c r="F24" s="1097"/>
      <c r="G24" s="1097"/>
      <c r="H24" s="1097"/>
      <c r="I24" s="1097"/>
      <c r="J24" s="1097"/>
      <c r="K24" s="1097"/>
      <c r="L24" s="1097"/>
      <c r="M24" s="1097"/>
      <c r="N24" s="1097"/>
      <c r="O24" s="1097"/>
      <c r="P24" s="1097"/>
      <c r="Q24" s="1097"/>
      <c r="R24" s="1097"/>
      <c r="S24" s="1097"/>
      <c r="T24" s="1097"/>
      <c r="U24" s="1097"/>
      <c r="V24" s="1097"/>
      <c r="W24" s="1097"/>
      <c r="X24" s="1097"/>
      <c r="Y24" s="1097"/>
      <c r="Z24" s="1097"/>
      <c r="AA24" s="109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1097"/>
      <c r="AZ24" s="220"/>
      <c r="BA24" s="220"/>
      <c r="BB24" s="220"/>
      <c r="BC24" s="220"/>
      <c r="BD24" s="220"/>
      <c r="BE24" s="221"/>
      <c r="BF24" s="221"/>
      <c r="BG24" s="221"/>
      <c r="BH24" s="221"/>
      <c r="BI24" s="221"/>
      <c r="BJ24" s="221"/>
      <c r="BK24" s="221"/>
      <c r="BL24" s="221"/>
      <c r="BM24" s="221"/>
      <c r="BN24" s="221"/>
      <c r="BO24" s="221"/>
      <c r="BP24" s="221"/>
      <c r="BQ24" s="226">
        <v>18</v>
      </c>
      <c r="BR24" s="227"/>
      <c r="BS24" s="1029"/>
      <c r="BT24" s="1030"/>
      <c r="BU24" s="1030"/>
      <c r="BV24" s="1030"/>
      <c r="BW24" s="1030"/>
      <c r="BX24" s="1030"/>
      <c r="BY24" s="1030"/>
      <c r="BZ24" s="1030"/>
      <c r="CA24" s="1030"/>
      <c r="CB24" s="1030"/>
      <c r="CC24" s="1030"/>
      <c r="CD24" s="1030"/>
      <c r="CE24" s="1030"/>
      <c r="CF24" s="1030"/>
      <c r="CG24" s="1051"/>
      <c r="CH24" s="1026"/>
      <c r="CI24" s="1027"/>
      <c r="CJ24" s="1027"/>
      <c r="CK24" s="1027"/>
      <c r="CL24" s="1028"/>
      <c r="CM24" s="1026"/>
      <c r="CN24" s="1027"/>
      <c r="CO24" s="1027"/>
      <c r="CP24" s="1027"/>
      <c r="CQ24" s="1028"/>
      <c r="CR24" s="1026"/>
      <c r="CS24" s="1027"/>
      <c r="CT24" s="1027"/>
      <c r="CU24" s="1027"/>
      <c r="CV24" s="1028"/>
      <c r="CW24" s="1026"/>
      <c r="CX24" s="1027"/>
      <c r="CY24" s="1027"/>
      <c r="CZ24" s="1027"/>
      <c r="DA24" s="1028"/>
      <c r="DB24" s="1026"/>
      <c r="DC24" s="1027"/>
      <c r="DD24" s="1027"/>
      <c r="DE24" s="1027"/>
      <c r="DF24" s="1028"/>
      <c r="DG24" s="1026"/>
      <c r="DH24" s="1027"/>
      <c r="DI24" s="1027"/>
      <c r="DJ24" s="1027"/>
      <c r="DK24" s="1028"/>
      <c r="DL24" s="1026"/>
      <c r="DM24" s="1027"/>
      <c r="DN24" s="1027"/>
      <c r="DO24" s="1027"/>
      <c r="DP24" s="1028"/>
      <c r="DQ24" s="1026"/>
      <c r="DR24" s="1027"/>
      <c r="DS24" s="1027"/>
      <c r="DT24" s="1027"/>
      <c r="DU24" s="1028"/>
      <c r="DV24" s="1029"/>
      <c r="DW24" s="1030"/>
      <c r="DX24" s="1030"/>
      <c r="DY24" s="1030"/>
      <c r="DZ24" s="1031"/>
      <c r="EA24" s="222"/>
    </row>
    <row r="25" spans="1:131" ht="26.25" customHeight="1" thickBot="1" x14ac:dyDescent="0.25">
      <c r="A25" s="1096" t="s">
        <v>381</v>
      </c>
      <c r="B25" s="1096"/>
      <c r="C25" s="1096"/>
      <c r="D25" s="1096"/>
      <c r="E25" s="1096"/>
      <c r="F25" s="1096"/>
      <c r="G25" s="1096"/>
      <c r="H25" s="1096"/>
      <c r="I25" s="1096"/>
      <c r="J25" s="1096"/>
      <c r="K25" s="1096"/>
      <c r="L25" s="1096"/>
      <c r="M25" s="1096"/>
      <c r="N25" s="1096"/>
      <c r="O25" s="1096"/>
      <c r="P25" s="1096"/>
      <c r="Q25" s="1096"/>
      <c r="R25" s="1096"/>
      <c r="S25" s="1096"/>
      <c r="T25" s="1096"/>
      <c r="U25" s="1096"/>
      <c r="V25" s="1096"/>
      <c r="W25" s="1096"/>
      <c r="X25" s="1096"/>
      <c r="Y25" s="1096"/>
      <c r="Z25" s="1096"/>
      <c r="AA25" s="1096"/>
      <c r="AB25" s="1096"/>
      <c r="AC25" s="1096"/>
      <c r="AD25" s="1096"/>
      <c r="AE25" s="1096"/>
      <c r="AF25" s="1096"/>
      <c r="AG25" s="1096"/>
      <c r="AH25" s="1096"/>
      <c r="AI25" s="1096"/>
      <c r="AJ25" s="1096"/>
      <c r="AK25" s="1096"/>
      <c r="AL25" s="1096"/>
      <c r="AM25" s="1096"/>
      <c r="AN25" s="1096"/>
      <c r="AO25" s="1096"/>
      <c r="AP25" s="1096"/>
      <c r="AQ25" s="1096"/>
      <c r="AR25" s="1096"/>
      <c r="AS25" s="1096"/>
      <c r="AT25" s="1096"/>
      <c r="AU25" s="1096"/>
      <c r="AV25" s="1096"/>
      <c r="AW25" s="1096"/>
      <c r="AX25" s="1096"/>
      <c r="AY25" s="1096"/>
      <c r="AZ25" s="1096"/>
      <c r="BA25" s="1096"/>
      <c r="BB25" s="1096"/>
      <c r="BC25" s="1096"/>
      <c r="BD25" s="1096"/>
      <c r="BE25" s="1096"/>
      <c r="BF25" s="1096"/>
      <c r="BG25" s="1096"/>
      <c r="BH25" s="1096"/>
      <c r="BI25" s="1096"/>
      <c r="BJ25" s="220"/>
      <c r="BK25" s="220"/>
      <c r="BL25" s="220"/>
      <c r="BM25" s="220"/>
      <c r="BN25" s="220"/>
      <c r="BO25" s="229"/>
      <c r="BP25" s="229"/>
      <c r="BQ25" s="226">
        <v>19</v>
      </c>
      <c r="BR25" s="227"/>
      <c r="BS25" s="1029"/>
      <c r="BT25" s="1030"/>
      <c r="BU25" s="1030"/>
      <c r="BV25" s="1030"/>
      <c r="BW25" s="1030"/>
      <c r="BX25" s="1030"/>
      <c r="BY25" s="1030"/>
      <c r="BZ25" s="1030"/>
      <c r="CA25" s="1030"/>
      <c r="CB25" s="1030"/>
      <c r="CC25" s="1030"/>
      <c r="CD25" s="1030"/>
      <c r="CE25" s="1030"/>
      <c r="CF25" s="1030"/>
      <c r="CG25" s="1051"/>
      <c r="CH25" s="1026"/>
      <c r="CI25" s="1027"/>
      <c r="CJ25" s="1027"/>
      <c r="CK25" s="1027"/>
      <c r="CL25" s="1028"/>
      <c r="CM25" s="1026"/>
      <c r="CN25" s="1027"/>
      <c r="CO25" s="1027"/>
      <c r="CP25" s="1027"/>
      <c r="CQ25" s="1028"/>
      <c r="CR25" s="1026"/>
      <c r="CS25" s="1027"/>
      <c r="CT25" s="1027"/>
      <c r="CU25" s="1027"/>
      <c r="CV25" s="1028"/>
      <c r="CW25" s="1026"/>
      <c r="CX25" s="1027"/>
      <c r="CY25" s="1027"/>
      <c r="CZ25" s="1027"/>
      <c r="DA25" s="1028"/>
      <c r="DB25" s="1026"/>
      <c r="DC25" s="1027"/>
      <c r="DD25" s="1027"/>
      <c r="DE25" s="1027"/>
      <c r="DF25" s="1028"/>
      <c r="DG25" s="1026"/>
      <c r="DH25" s="1027"/>
      <c r="DI25" s="1027"/>
      <c r="DJ25" s="1027"/>
      <c r="DK25" s="1028"/>
      <c r="DL25" s="1026"/>
      <c r="DM25" s="1027"/>
      <c r="DN25" s="1027"/>
      <c r="DO25" s="1027"/>
      <c r="DP25" s="1028"/>
      <c r="DQ25" s="1026"/>
      <c r="DR25" s="1027"/>
      <c r="DS25" s="1027"/>
      <c r="DT25" s="1027"/>
      <c r="DU25" s="1028"/>
      <c r="DV25" s="1029"/>
      <c r="DW25" s="1030"/>
      <c r="DX25" s="1030"/>
      <c r="DY25" s="1030"/>
      <c r="DZ25" s="1031"/>
      <c r="EA25" s="218"/>
    </row>
    <row r="26" spans="1:131" ht="26.25" customHeight="1" x14ac:dyDescent="0.2">
      <c r="A26" s="1032" t="s">
        <v>357</v>
      </c>
      <c r="B26" s="1033"/>
      <c r="C26" s="1033"/>
      <c r="D26" s="1033"/>
      <c r="E26" s="1033"/>
      <c r="F26" s="1033"/>
      <c r="G26" s="1033"/>
      <c r="H26" s="1033"/>
      <c r="I26" s="1033"/>
      <c r="J26" s="1033"/>
      <c r="K26" s="1033"/>
      <c r="L26" s="1033"/>
      <c r="M26" s="1033"/>
      <c r="N26" s="1033"/>
      <c r="O26" s="1033"/>
      <c r="P26" s="1034"/>
      <c r="Q26" s="1038" t="s">
        <v>382</v>
      </c>
      <c r="R26" s="1039"/>
      <c r="S26" s="1039"/>
      <c r="T26" s="1039"/>
      <c r="U26" s="1040"/>
      <c r="V26" s="1038" t="s">
        <v>383</v>
      </c>
      <c r="W26" s="1039"/>
      <c r="X26" s="1039"/>
      <c r="Y26" s="1039"/>
      <c r="Z26" s="1040"/>
      <c r="AA26" s="1038" t="s">
        <v>384</v>
      </c>
      <c r="AB26" s="1039"/>
      <c r="AC26" s="1039"/>
      <c r="AD26" s="1039"/>
      <c r="AE26" s="1039"/>
      <c r="AF26" s="1092" t="s">
        <v>385</v>
      </c>
      <c r="AG26" s="1045"/>
      <c r="AH26" s="1045"/>
      <c r="AI26" s="1045"/>
      <c r="AJ26" s="1093"/>
      <c r="AK26" s="1039" t="s">
        <v>386</v>
      </c>
      <c r="AL26" s="1039"/>
      <c r="AM26" s="1039"/>
      <c r="AN26" s="1039"/>
      <c r="AO26" s="1040"/>
      <c r="AP26" s="1038" t="s">
        <v>387</v>
      </c>
      <c r="AQ26" s="1039"/>
      <c r="AR26" s="1039"/>
      <c r="AS26" s="1039"/>
      <c r="AT26" s="1040"/>
      <c r="AU26" s="1038" t="s">
        <v>388</v>
      </c>
      <c r="AV26" s="1039"/>
      <c r="AW26" s="1039"/>
      <c r="AX26" s="1039"/>
      <c r="AY26" s="1040"/>
      <c r="AZ26" s="1038" t="s">
        <v>389</v>
      </c>
      <c r="BA26" s="1039"/>
      <c r="BB26" s="1039"/>
      <c r="BC26" s="1039"/>
      <c r="BD26" s="1040"/>
      <c r="BE26" s="1038" t="s">
        <v>364</v>
      </c>
      <c r="BF26" s="1039"/>
      <c r="BG26" s="1039"/>
      <c r="BH26" s="1039"/>
      <c r="BI26" s="1052"/>
      <c r="BJ26" s="220"/>
      <c r="BK26" s="220"/>
      <c r="BL26" s="220"/>
      <c r="BM26" s="220"/>
      <c r="BN26" s="220"/>
      <c r="BO26" s="229"/>
      <c r="BP26" s="229"/>
      <c r="BQ26" s="226">
        <v>20</v>
      </c>
      <c r="BR26" s="227"/>
      <c r="BS26" s="1029"/>
      <c r="BT26" s="1030"/>
      <c r="BU26" s="1030"/>
      <c r="BV26" s="1030"/>
      <c r="BW26" s="1030"/>
      <c r="BX26" s="1030"/>
      <c r="BY26" s="1030"/>
      <c r="BZ26" s="1030"/>
      <c r="CA26" s="1030"/>
      <c r="CB26" s="1030"/>
      <c r="CC26" s="1030"/>
      <c r="CD26" s="1030"/>
      <c r="CE26" s="1030"/>
      <c r="CF26" s="1030"/>
      <c r="CG26" s="1051"/>
      <c r="CH26" s="1026"/>
      <c r="CI26" s="1027"/>
      <c r="CJ26" s="1027"/>
      <c r="CK26" s="1027"/>
      <c r="CL26" s="1028"/>
      <c r="CM26" s="1026"/>
      <c r="CN26" s="1027"/>
      <c r="CO26" s="1027"/>
      <c r="CP26" s="1027"/>
      <c r="CQ26" s="1028"/>
      <c r="CR26" s="1026"/>
      <c r="CS26" s="1027"/>
      <c r="CT26" s="1027"/>
      <c r="CU26" s="1027"/>
      <c r="CV26" s="1028"/>
      <c r="CW26" s="1026"/>
      <c r="CX26" s="1027"/>
      <c r="CY26" s="1027"/>
      <c r="CZ26" s="1027"/>
      <c r="DA26" s="1028"/>
      <c r="DB26" s="1026"/>
      <c r="DC26" s="1027"/>
      <c r="DD26" s="1027"/>
      <c r="DE26" s="1027"/>
      <c r="DF26" s="1028"/>
      <c r="DG26" s="1026"/>
      <c r="DH26" s="1027"/>
      <c r="DI26" s="1027"/>
      <c r="DJ26" s="1027"/>
      <c r="DK26" s="1028"/>
      <c r="DL26" s="1026"/>
      <c r="DM26" s="1027"/>
      <c r="DN26" s="1027"/>
      <c r="DO26" s="1027"/>
      <c r="DP26" s="1028"/>
      <c r="DQ26" s="1026"/>
      <c r="DR26" s="1027"/>
      <c r="DS26" s="1027"/>
      <c r="DT26" s="1027"/>
      <c r="DU26" s="1028"/>
      <c r="DV26" s="1029"/>
      <c r="DW26" s="1030"/>
      <c r="DX26" s="1030"/>
      <c r="DY26" s="1030"/>
      <c r="DZ26" s="1031"/>
      <c r="EA26" s="218"/>
    </row>
    <row r="27" spans="1:131" ht="26.25" customHeight="1" thickBot="1" x14ac:dyDescent="0.25">
      <c r="A27" s="1035"/>
      <c r="B27" s="1036"/>
      <c r="C27" s="1036"/>
      <c r="D27" s="1036"/>
      <c r="E27" s="1036"/>
      <c r="F27" s="1036"/>
      <c r="G27" s="1036"/>
      <c r="H27" s="1036"/>
      <c r="I27" s="1036"/>
      <c r="J27" s="1036"/>
      <c r="K27" s="1036"/>
      <c r="L27" s="1036"/>
      <c r="M27" s="1036"/>
      <c r="N27" s="1036"/>
      <c r="O27" s="1036"/>
      <c r="P27" s="1037"/>
      <c r="Q27" s="1041"/>
      <c r="R27" s="1042"/>
      <c r="S27" s="1042"/>
      <c r="T27" s="1042"/>
      <c r="U27" s="1043"/>
      <c r="V27" s="1041"/>
      <c r="W27" s="1042"/>
      <c r="X27" s="1042"/>
      <c r="Y27" s="1042"/>
      <c r="Z27" s="1043"/>
      <c r="AA27" s="1041"/>
      <c r="AB27" s="1042"/>
      <c r="AC27" s="1042"/>
      <c r="AD27" s="1042"/>
      <c r="AE27" s="1042"/>
      <c r="AF27" s="1094"/>
      <c r="AG27" s="1048"/>
      <c r="AH27" s="1048"/>
      <c r="AI27" s="1048"/>
      <c r="AJ27" s="1095"/>
      <c r="AK27" s="1042"/>
      <c r="AL27" s="1042"/>
      <c r="AM27" s="1042"/>
      <c r="AN27" s="1042"/>
      <c r="AO27" s="1043"/>
      <c r="AP27" s="1041"/>
      <c r="AQ27" s="1042"/>
      <c r="AR27" s="1042"/>
      <c r="AS27" s="1042"/>
      <c r="AT27" s="1043"/>
      <c r="AU27" s="1041"/>
      <c r="AV27" s="1042"/>
      <c r="AW27" s="1042"/>
      <c r="AX27" s="1042"/>
      <c r="AY27" s="1043"/>
      <c r="AZ27" s="1041"/>
      <c r="BA27" s="1042"/>
      <c r="BB27" s="1042"/>
      <c r="BC27" s="1042"/>
      <c r="BD27" s="1043"/>
      <c r="BE27" s="1041"/>
      <c r="BF27" s="1042"/>
      <c r="BG27" s="1042"/>
      <c r="BH27" s="1042"/>
      <c r="BI27" s="1053"/>
      <c r="BJ27" s="220"/>
      <c r="BK27" s="220"/>
      <c r="BL27" s="220"/>
      <c r="BM27" s="220"/>
      <c r="BN27" s="220"/>
      <c r="BO27" s="229"/>
      <c r="BP27" s="229"/>
      <c r="BQ27" s="226">
        <v>21</v>
      </c>
      <c r="BR27" s="227"/>
      <c r="BS27" s="1029"/>
      <c r="BT27" s="1030"/>
      <c r="BU27" s="1030"/>
      <c r="BV27" s="1030"/>
      <c r="BW27" s="1030"/>
      <c r="BX27" s="1030"/>
      <c r="BY27" s="1030"/>
      <c r="BZ27" s="1030"/>
      <c r="CA27" s="1030"/>
      <c r="CB27" s="1030"/>
      <c r="CC27" s="1030"/>
      <c r="CD27" s="1030"/>
      <c r="CE27" s="1030"/>
      <c r="CF27" s="1030"/>
      <c r="CG27" s="1051"/>
      <c r="CH27" s="1026"/>
      <c r="CI27" s="1027"/>
      <c r="CJ27" s="1027"/>
      <c r="CK27" s="1027"/>
      <c r="CL27" s="1028"/>
      <c r="CM27" s="1026"/>
      <c r="CN27" s="1027"/>
      <c r="CO27" s="1027"/>
      <c r="CP27" s="1027"/>
      <c r="CQ27" s="1028"/>
      <c r="CR27" s="1026"/>
      <c r="CS27" s="1027"/>
      <c r="CT27" s="1027"/>
      <c r="CU27" s="1027"/>
      <c r="CV27" s="1028"/>
      <c r="CW27" s="1026"/>
      <c r="CX27" s="1027"/>
      <c r="CY27" s="1027"/>
      <c r="CZ27" s="1027"/>
      <c r="DA27" s="1028"/>
      <c r="DB27" s="1026"/>
      <c r="DC27" s="1027"/>
      <c r="DD27" s="1027"/>
      <c r="DE27" s="1027"/>
      <c r="DF27" s="1028"/>
      <c r="DG27" s="1026"/>
      <c r="DH27" s="1027"/>
      <c r="DI27" s="1027"/>
      <c r="DJ27" s="1027"/>
      <c r="DK27" s="1028"/>
      <c r="DL27" s="1026"/>
      <c r="DM27" s="1027"/>
      <c r="DN27" s="1027"/>
      <c r="DO27" s="1027"/>
      <c r="DP27" s="1028"/>
      <c r="DQ27" s="1026"/>
      <c r="DR27" s="1027"/>
      <c r="DS27" s="1027"/>
      <c r="DT27" s="1027"/>
      <c r="DU27" s="1028"/>
      <c r="DV27" s="1029"/>
      <c r="DW27" s="1030"/>
      <c r="DX27" s="1030"/>
      <c r="DY27" s="1030"/>
      <c r="DZ27" s="1031"/>
      <c r="EA27" s="218"/>
    </row>
    <row r="28" spans="1:131" ht="26.25" customHeight="1" thickTop="1" x14ac:dyDescent="0.2">
      <c r="A28" s="230">
        <v>1</v>
      </c>
      <c r="B28" s="1084" t="s">
        <v>390</v>
      </c>
      <c r="C28" s="1085"/>
      <c r="D28" s="1085"/>
      <c r="E28" s="1085"/>
      <c r="F28" s="1085"/>
      <c r="G28" s="1085"/>
      <c r="H28" s="1085"/>
      <c r="I28" s="1085"/>
      <c r="J28" s="1085"/>
      <c r="K28" s="1085"/>
      <c r="L28" s="1085"/>
      <c r="M28" s="1085"/>
      <c r="N28" s="1085"/>
      <c r="O28" s="1085"/>
      <c r="P28" s="1086"/>
      <c r="Q28" s="1087">
        <v>1473</v>
      </c>
      <c r="R28" s="1088"/>
      <c r="S28" s="1088"/>
      <c r="T28" s="1088"/>
      <c r="U28" s="1088"/>
      <c r="V28" s="1088">
        <v>1448</v>
      </c>
      <c r="W28" s="1088"/>
      <c r="X28" s="1088"/>
      <c r="Y28" s="1088"/>
      <c r="Z28" s="1088"/>
      <c r="AA28" s="1088">
        <v>25</v>
      </c>
      <c r="AB28" s="1088"/>
      <c r="AC28" s="1088"/>
      <c r="AD28" s="1088"/>
      <c r="AE28" s="1089"/>
      <c r="AF28" s="1090">
        <v>25</v>
      </c>
      <c r="AG28" s="1088"/>
      <c r="AH28" s="1088"/>
      <c r="AI28" s="1088"/>
      <c r="AJ28" s="1091"/>
      <c r="AK28" s="1079">
        <v>157</v>
      </c>
      <c r="AL28" s="1080"/>
      <c r="AM28" s="1080"/>
      <c r="AN28" s="1080"/>
      <c r="AO28" s="1080"/>
      <c r="AP28" s="1080" t="s">
        <v>549</v>
      </c>
      <c r="AQ28" s="1080"/>
      <c r="AR28" s="1080"/>
      <c r="AS28" s="1080"/>
      <c r="AT28" s="1080"/>
      <c r="AU28" s="1080" t="s">
        <v>549</v>
      </c>
      <c r="AV28" s="1080"/>
      <c r="AW28" s="1080"/>
      <c r="AX28" s="1080"/>
      <c r="AY28" s="1080"/>
      <c r="AZ28" s="1081" t="s">
        <v>549</v>
      </c>
      <c r="BA28" s="1081"/>
      <c r="BB28" s="1081"/>
      <c r="BC28" s="1081"/>
      <c r="BD28" s="1081"/>
      <c r="BE28" s="1082"/>
      <c r="BF28" s="1082"/>
      <c r="BG28" s="1082"/>
      <c r="BH28" s="1082"/>
      <c r="BI28" s="1083"/>
      <c r="BJ28" s="220"/>
      <c r="BK28" s="220"/>
      <c r="BL28" s="220"/>
      <c r="BM28" s="220"/>
      <c r="BN28" s="220"/>
      <c r="BO28" s="229"/>
      <c r="BP28" s="229"/>
      <c r="BQ28" s="226">
        <v>22</v>
      </c>
      <c r="BR28" s="227"/>
      <c r="BS28" s="1029"/>
      <c r="BT28" s="1030"/>
      <c r="BU28" s="1030"/>
      <c r="BV28" s="1030"/>
      <c r="BW28" s="1030"/>
      <c r="BX28" s="1030"/>
      <c r="BY28" s="1030"/>
      <c r="BZ28" s="1030"/>
      <c r="CA28" s="1030"/>
      <c r="CB28" s="1030"/>
      <c r="CC28" s="1030"/>
      <c r="CD28" s="1030"/>
      <c r="CE28" s="1030"/>
      <c r="CF28" s="1030"/>
      <c r="CG28" s="1051"/>
      <c r="CH28" s="1026"/>
      <c r="CI28" s="1027"/>
      <c r="CJ28" s="1027"/>
      <c r="CK28" s="1027"/>
      <c r="CL28" s="1028"/>
      <c r="CM28" s="1026"/>
      <c r="CN28" s="1027"/>
      <c r="CO28" s="1027"/>
      <c r="CP28" s="1027"/>
      <c r="CQ28" s="1028"/>
      <c r="CR28" s="1026"/>
      <c r="CS28" s="1027"/>
      <c r="CT28" s="1027"/>
      <c r="CU28" s="1027"/>
      <c r="CV28" s="1028"/>
      <c r="CW28" s="1026"/>
      <c r="CX28" s="1027"/>
      <c r="CY28" s="1027"/>
      <c r="CZ28" s="1027"/>
      <c r="DA28" s="1028"/>
      <c r="DB28" s="1026"/>
      <c r="DC28" s="1027"/>
      <c r="DD28" s="1027"/>
      <c r="DE28" s="1027"/>
      <c r="DF28" s="1028"/>
      <c r="DG28" s="1026"/>
      <c r="DH28" s="1027"/>
      <c r="DI28" s="1027"/>
      <c r="DJ28" s="1027"/>
      <c r="DK28" s="1028"/>
      <c r="DL28" s="1026"/>
      <c r="DM28" s="1027"/>
      <c r="DN28" s="1027"/>
      <c r="DO28" s="1027"/>
      <c r="DP28" s="1028"/>
      <c r="DQ28" s="1026"/>
      <c r="DR28" s="1027"/>
      <c r="DS28" s="1027"/>
      <c r="DT28" s="1027"/>
      <c r="DU28" s="1028"/>
      <c r="DV28" s="1029"/>
      <c r="DW28" s="1030"/>
      <c r="DX28" s="1030"/>
      <c r="DY28" s="1030"/>
      <c r="DZ28" s="1031"/>
      <c r="EA28" s="218"/>
    </row>
    <row r="29" spans="1:131" ht="26.25" customHeight="1" x14ac:dyDescent="0.2">
      <c r="A29" s="230">
        <v>2</v>
      </c>
      <c r="B29" s="1067" t="s">
        <v>391</v>
      </c>
      <c r="C29" s="1068"/>
      <c r="D29" s="1068"/>
      <c r="E29" s="1068"/>
      <c r="F29" s="1068"/>
      <c r="G29" s="1068"/>
      <c r="H29" s="1068"/>
      <c r="I29" s="1068"/>
      <c r="J29" s="1068"/>
      <c r="K29" s="1068"/>
      <c r="L29" s="1068"/>
      <c r="M29" s="1068"/>
      <c r="N29" s="1068"/>
      <c r="O29" s="1068"/>
      <c r="P29" s="1069"/>
      <c r="Q29" s="1075">
        <v>1533</v>
      </c>
      <c r="R29" s="1076"/>
      <c r="S29" s="1076"/>
      <c r="T29" s="1076"/>
      <c r="U29" s="1076"/>
      <c r="V29" s="1076">
        <v>1461</v>
      </c>
      <c r="W29" s="1076"/>
      <c r="X29" s="1076"/>
      <c r="Y29" s="1076"/>
      <c r="Z29" s="1076"/>
      <c r="AA29" s="1076">
        <v>71</v>
      </c>
      <c r="AB29" s="1076"/>
      <c r="AC29" s="1076"/>
      <c r="AD29" s="1076"/>
      <c r="AE29" s="1077"/>
      <c r="AF29" s="1072">
        <v>71</v>
      </c>
      <c r="AG29" s="1073"/>
      <c r="AH29" s="1073"/>
      <c r="AI29" s="1073"/>
      <c r="AJ29" s="1074"/>
      <c r="AK29" s="1016">
        <v>258</v>
      </c>
      <c r="AL29" s="1007"/>
      <c r="AM29" s="1007"/>
      <c r="AN29" s="1007"/>
      <c r="AO29" s="1007"/>
      <c r="AP29" s="1007" t="s">
        <v>549</v>
      </c>
      <c r="AQ29" s="1007"/>
      <c r="AR29" s="1007"/>
      <c r="AS29" s="1007"/>
      <c r="AT29" s="1007"/>
      <c r="AU29" s="1007" t="s">
        <v>549</v>
      </c>
      <c r="AV29" s="1007"/>
      <c r="AW29" s="1007"/>
      <c r="AX29" s="1007"/>
      <c r="AY29" s="1007"/>
      <c r="AZ29" s="1078" t="s">
        <v>549</v>
      </c>
      <c r="BA29" s="1078"/>
      <c r="BB29" s="1078"/>
      <c r="BC29" s="1078"/>
      <c r="BD29" s="1078"/>
      <c r="BE29" s="1008"/>
      <c r="BF29" s="1008"/>
      <c r="BG29" s="1008"/>
      <c r="BH29" s="1008"/>
      <c r="BI29" s="1009"/>
      <c r="BJ29" s="220"/>
      <c r="BK29" s="220"/>
      <c r="BL29" s="220"/>
      <c r="BM29" s="220"/>
      <c r="BN29" s="220"/>
      <c r="BO29" s="229"/>
      <c r="BP29" s="229"/>
      <c r="BQ29" s="226">
        <v>23</v>
      </c>
      <c r="BR29" s="227"/>
      <c r="BS29" s="1029"/>
      <c r="BT29" s="1030"/>
      <c r="BU29" s="1030"/>
      <c r="BV29" s="1030"/>
      <c r="BW29" s="1030"/>
      <c r="BX29" s="1030"/>
      <c r="BY29" s="1030"/>
      <c r="BZ29" s="1030"/>
      <c r="CA29" s="1030"/>
      <c r="CB29" s="1030"/>
      <c r="CC29" s="1030"/>
      <c r="CD29" s="1030"/>
      <c r="CE29" s="1030"/>
      <c r="CF29" s="1030"/>
      <c r="CG29" s="1051"/>
      <c r="CH29" s="1026"/>
      <c r="CI29" s="1027"/>
      <c r="CJ29" s="1027"/>
      <c r="CK29" s="1027"/>
      <c r="CL29" s="1028"/>
      <c r="CM29" s="1026"/>
      <c r="CN29" s="1027"/>
      <c r="CO29" s="1027"/>
      <c r="CP29" s="1027"/>
      <c r="CQ29" s="1028"/>
      <c r="CR29" s="1026"/>
      <c r="CS29" s="1027"/>
      <c r="CT29" s="1027"/>
      <c r="CU29" s="1027"/>
      <c r="CV29" s="1028"/>
      <c r="CW29" s="1026"/>
      <c r="CX29" s="1027"/>
      <c r="CY29" s="1027"/>
      <c r="CZ29" s="1027"/>
      <c r="DA29" s="1028"/>
      <c r="DB29" s="1026"/>
      <c r="DC29" s="1027"/>
      <c r="DD29" s="1027"/>
      <c r="DE29" s="1027"/>
      <c r="DF29" s="1028"/>
      <c r="DG29" s="1026"/>
      <c r="DH29" s="1027"/>
      <c r="DI29" s="1027"/>
      <c r="DJ29" s="1027"/>
      <c r="DK29" s="1028"/>
      <c r="DL29" s="1026"/>
      <c r="DM29" s="1027"/>
      <c r="DN29" s="1027"/>
      <c r="DO29" s="1027"/>
      <c r="DP29" s="1028"/>
      <c r="DQ29" s="1026"/>
      <c r="DR29" s="1027"/>
      <c r="DS29" s="1027"/>
      <c r="DT29" s="1027"/>
      <c r="DU29" s="1028"/>
      <c r="DV29" s="1029"/>
      <c r="DW29" s="1030"/>
      <c r="DX29" s="1030"/>
      <c r="DY29" s="1030"/>
      <c r="DZ29" s="1031"/>
      <c r="EA29" s="218"/>
    </row>
    <row r="30" spans="1:131" ht="26.25" customHeight="1" x14ac:dyDescent="0.2">
      <c r="A30" s="230">
        <v>3</v>
      </c>
      <c r="B30" s="1067" t="s">
        <v>392</v>
      </c>
      <c r="C30" s="1068"/>
      <c r="D30" s="1068"/>
      <c r="E30" s="1068"/>
      <c r="F30" s="1068"/>
      <c r="G30" s="1068"/>
      <c r="H30" s="1068"/>
      <c r="I30" s="1068"/>
      <c r="J30" s="1068"/>
      <c r="K30" s="1068"/>
      <c r="L30" s="1068"/>
      <c r="M30" s="1068"/>
      <c r="N30" s="1068"/>
      <c r="O30" s="1068"/>
      <c r="P30" s="1069"/>
      <c r="Q30" s="1075">
        <v>352</v>
      </c>
      <c r="R30" s="1076"/>
      <c r="S30" s="1076"/>
      <c r="T30" s="1076"/>
      <c r="U30" s="1076"/>
      <c r="V30" s="1076">
        <v>327</v>
      </c>
      <c r="W30" s="1076"/>
      <c r="X30" s="1076"/>
      <c r="Y30" s="1076"/>
      <c r="Z30" s="1076"/>
      <c r="AA30" s="1076">
        <v>25</v>
      </c>
      <c r="AB30" s="1076"/>
      <c r="AC30" s="1076"/>
      <c r="AD30" s="1076"/>
      <c r="AE30" s="1077"/>
      <c r="AF30" s="1072">
        <v>25</v>
      </c>
      <c r="AG30" s="1073"/>
      <c r="AH30" s="1073"/>
      <c r="AI30" s="1073"/>
      <c r="AJ30" s="1074"/>
      <c r="AK30" s="1016">
        <v>38</v>
      </c>
      <c r="AL30" s="1007"/>
      <c r="AM30" s="1007"/>
      <c r="AN30" s="1007"/>
      <c r="AO30" s="1007"/>
      <c r="AP30" s="1007" t="s">
        <v>549</v>
      </c>
      <c r="AQ30" s="1007"/>
      <c r="AR30" s="1007"/>
      <c r="AS30" s="1007"/>
      <c r="AT30" s="1007"/>
      <c r="AU30" s="1007" t="s">
        <v>549</v>
      </c>
      <c r="AV30" s="1007"/>
      <c r="AW30" s="1007"/>
      <c r="AX30" s="1007"/>
      <c r="AY30" s="1007"/>
      <c r="AZ30" s="1078" t="s">
        <v>549</v>
      </c>
      <c r="BA30" s="1078"/>
      <c r="BB30" s="1078"/>
      <c r="BC30" s="1078"/>
      <c r="BD30" s="1078"/>
      <c r="BE30" s="1008"/>
      <c r="BF30" s="1008"/>
      <c r="BG30" s="1008"/>
      <c r="BH30" s="1008"/>
      <c r="BI30" s="1009"/>
      <c r="BJ30" s="220"/>
      <c r="BK30" s="220"/>
      <c r="BL30" s="220"/>
      <c r="BM30" s="220"/>
      <c r="BN30" s="220"/>
      <c r="BO30" s="229"/>
      <c r="BP30" s="229"/>
      <c r="BQ30" s="226">
        <v>24</v>
      </c>
      <c r="BR30" s="227"/>
      <c r="BS30" s="1029"/>
      <c r="BT30" s="1030"/>
      <c r="BU30" s="1030"/>
      <c r="BV30" s="1030"/>
      <c r="BW30" s="1030"/>
      <c r="BX30" s="1030"/>
      <c r="BY30" s="1030"/>
      <c r="BZ30" s="1030"/>
      <c r="CA30" s="1030"/>
      <c r="CB30" s="1030"/>
      <c r="CC30" s="1030"/>
      <c r="CD30" s="1030"/>
      <c r="CE30" s="1030"/>
      <c r="CF30" s="1030"/>
      <c r="CG30" s="1051"/>
      <c r="CH30" s="1026"/>
      <c r="CI30" s="1027"/>
      <c r="CJ30" s="1027"/>
      <c r="CK30" s="1027"/>
      <c r="CL30" s="1028"/>
      <c r="CM30" s="1026"/>
      <c r="CN30" s="1027"/>
      <c r="CO30" s="1027"/>
      <c r="CP30" s="1027"/>
      <c r="CQ30" s="1028"/>
      <c r="CR30" s="1026"/>
      <c r="CS30" s="1027"/>
      <c r="CT30" s="1027"/>
      <c r="CU30" s="1027"/>
      <c r="CV30" s="1028"/>
      <c r="CW30" s="1026"/>
      <c r="CX30" s="1027"/>
      <c r="CY30" s="1027"/>
      <c r="CZ30" s="1027"/>
      <c r="DA30" s="1028"/>
      <c r="DB30" s="1026"/>
      <c r="DC30" s="1027"/>
      <c r="DD30" s="1027"/>
      <c r="DE30" s="1027"/>
      <c r="DF30" s="1028"/>
      <c r="DG30" s="1026"/>
      <c r="DH30" s="1027"/>
      <c r="DI30" s="1027"/>
      <c r="DJ30" s="1027"/>
      <c r="DK30" s="1028"/>
      <c r="DL30" s="1026"/>
      <c r="DM30" s="1027"/>
      <c r="DN30" s="1027"/>
      <c r="DO30" s="1027"/>
      <c r="DP30" s="1028"/>
      <c r="DQ30" s="1026"/>
      <c r="DR30" s="1027"/>
      <c r="DS30" s="1027"/>
      <c r="DT30" s="1027"/>
      <c r="DU30" s="1028"/>
      <c r="DV30" s="1029"/>
      <c r="DW30" s="1030"/>
      <c r="DX30" s="1030"/>
      <c r="DY30" s="1030"/>
      <c r="DZ30" s="1031"/>
      <c r="EA30" s="218"/>
    </row>
    <row r="31" spans="1:131" ht="26.25" customHeight="1" x14ac:dyDescent="0.2">
      <c r="A31" s="230">
        <v>4</v>
      </c>
      <c r="B31" s="1067" t="s">
        <v>393</v>
      </c>
      <c r="C31" s="1068"/>
      <c r="D31" s="1068"/>
      <c r="E31" s="1068"/>
      <c r="F31" s="1068"/>
      <c r="G31" s="1068"/>
      <c r="H31" s="1068"/>
      <c r="I31" s="1068"/>
      <c r="J31" s="1068"/>
      <c r="K31" s="1068"/>
      <c r="L31" s="1068"/>
      <c r="M31" s="1068"/>
      <c r="N31" s="1068"/>
      <c r="O31" s="1068"/>
      <c r="P31" s="1069"/>
      <c r="Q31" s="1075">
        <v>242</v>
      </c>
      <c r="R31" s="1076"/>
      <c r="S31" s="1076"/>
      <c r="T31" s="1076"/>
      <c r="U31" s="1076"/>
      <c r="V31" s="1076">
        <v>237</v>
      </c>
      <c r="W31" s="1076"/>
      <c r="X31" s="1076"/>
      <c r="Y31" s="1076"/>
      <c r="Z31" s="1076"/>
      <c r="AA31" s="1076">
        <v>5</v>
      </c>
      <c r="AB31" s="1076"/>
      <c r="AC31" s="1076"/>
      <c r="AD31" s="1076"/>
      <c r="AE31" s="1077"/>
      <c r="AF31" s="1072">
        <v>537</v>
      </c>
      <c r="AG31" s="1073"/>
      <c r="AH31" s="1073"/>
      <c r="AI31" s="1073"/>
      <c r="AJ31" s="1074"/>
      <c r="AK31" s="1016">
        <v>7</v>
      </c>
      <c r="AL31" s="1007"/>
      <c r="AM31" s="1007"/>
      <c r="AN31" s="1007"/>
      <c r="AO31" s="1007"/>
      <c r="AP31" s="1007">
        <v>872</v>
      </c>
      <c r="AQ31" s="1007"/>
      <c r="AR31" s="1007"/>
      <c r="AS31" s="1007"/>
      <c r="AT31" s="1007"/>
      <c r="AU31" s="1007">
        <v>282</v>
      </c>
      <c r="AV31" s="1007"/>
      <c r="AW31" s="1007"/>
      <c r="AX31" s="1007"/>
      <c r="AY31" s="1007"/>
      <c r="AZ31" s="1078" t="s">
        <v>549</v>
      </c>
      <c r="BA31" s="1078"/>
      <c r="BB31" s="1078"/>
      <c r="BC31" s="1078"/>
      <c r="BD31" s="1078"/>
      <c r="BE31" s="1008" t="s">
        <v>394</v>
      </c>
      <c r="BF31" s="1008"/>
      <c r="BG31" s="1008"/>
      <c r="BH31" s="1008"/>
      <c r="BI31" s="1009"/>
      <c r="BJ31" s="220"/>
      <c r="BK31" s="220"/>
      <c r="BL31" s="220"/>
      <c r="BM31" s="220"/>
      <c r="BN31" s="220"/>
      <c r="BO31" s="229"/>
      <c r="BP31" s="229"/>
      <c r="BQ31" s="226">
        <v>25</v>
      </c>
      <c r="BR31" s="227"/>
      <c r="BS31" s="1029"/>
      <c r="BT31" s="1030"/>
      <c r="BU31" s="1030"/>
      <c r="BV31" s="1030"/>
      <c r="BW31" s="1030"/>
      <c r="BX31" s="1030"/>
      <c r="BY31" s="1030"/>
      <c r="BZ31" s="1030"/>
      <c r="CA31" s="1030"/>
      <c r="CB31" s="1030"/>
      <c r="CC31" s="1030"/>
      <c r="CD31" s="1030"/>
      <c r="CE31" s="1030"/>
      <c r="CF31" s="1030"/>
      <c r="CG31" s="1051"/>
      <c r="CH31" s="1026"/>
      <c r="CI31" s="1027"/>
      <c r="CJ31" s="1027"/>
      <c r="CK31" s="1027"/>
      <c r="CL31" s="1028"/>
      <c r="CM31" s="1026"/>
      <c r="CN31" s="1027"/>
      <c r="CO31" s="1027"/>
      <c r="CP31" s="1027"/>
      <c r="CQ31" s="1028"/>
      <c r="CR31" s="1026"/>
      <c r="CS31" s="1027"/>
      <c r="CT31" s="1027"/>
      <c r="CU31" s="1027"/>
      <c r="CV31" s="1028"/>
      <c r="CW31" s="1026"/>
      <c r="CX31" s="1027"/>
      <c r="CY31" s="1027"/>
      <c r="CZ31" s="1027"/>
      <c r="DA31" s="1028"/>
      <c r="DB31" s="1026"/>
      <c r="DC31" s="1027"/>
      <c r="DD31" s="1027"/>
      <c r="DE31" s="1027"/>
      <c r="DF31" s="1028"/>
      <c r="DG31" s="1026"/>
      <c r="DH31" s="1027"/>
      <c r="DI31" s="1027"/>
      <c r="DJ31" s="1027"/>
      <c r="DK31" s="1028"/>
      <c r="DL31" s="1026"/>
      <c r="DM31" s="1027"/>
      <c r="DN31" s="1027"/>
      <c r="DO31" s="1027"/>
      <c r="DP31" s="1028"/>
      <c r="DQ31" s="1026"/>
      <c r="DR31" s="1027"/>
      <c r="DS31" s="1027"/>
      <c r="DT31" s="1027"/>
      <c r="DU31" s="1028"/>
      <c r="DV31" s="1029"/>
      <c r="DW31" s="1030"/>
      <c r="DX31" s="1030"/>
      <c r="DY31" s="1030"/>
      <c r="DZ31" s="1031"/>
      <c r="EA31" s="218"/>
    </row>
    <row r="32" spans="1:131" ht="26.25" customHeight="1" x14ac:dyDescent="0.2">
      <c r="A32" s="230">
        <v>5</v>
      </c>
      <c r="B32" s="1067" t="s">
        <v>395</v>
      </c>
      <c r="C32" s="1068"/>
      <c r="D32" s="1068"/>
      <c r="E32" s="1068"/>
      <c r="F32" s="1068"/>
      <c r="G32" s="1068"/>
      <c r="H32" s="1068"/>
      <c r="I32" s="1068"/>
      <c r="J32" s="1068"/>
      <c r="K32" s="1068"/>
      <c r="L32" s="1068"/>
      <c r="M32" s="1068"/>
      <c r="N32" s="1068"/>
      <c r="O32" s="1068"/>
      <c r="P32" s="1069"/>
      <c r="Q32" s="1075">
        <v>569</v>
      </c>
      <c r="R32" s="1076"/>
      <c r="S32" s="1076"/>
      <c r="T32" s="1076"/>
      <c r="U32" s="1076"/>
      <c r="V32" s="1076">
        <v>504</v>
      </c>
      <c r="W32" s="1076"/>
      <c r="X32" s="1076"/>
      <c r="Y32" s="1076"/>
      <c r="Z32" s="1076"/>
      <c r="AA32" s="1076">
        <v>64</v>
      </c>
      <c r="AB32" s="1076"/>
      <c r="AC32" s="1076"/>
      <c r="AD32" s="1076"/>
      <c r="AE32" s="1077"/>
      <c r="AF32" s="1072">
        <v>262</v>
      </c>
      <c r="AG32" s="1073"/>
      <c r="AH32" s="1073"/>
      <c r="AI32" s="1073"/>
      <c r="AJ32" s="1074"/>
      <c r="AK32" s="1016">
        <v>195</v>
      </c>
      <c r="AL32" s="1007"/>
      <c r="AM32" s="1007"/>
      <c r="AN32" s="1007"/>
      <c r="AO32" s="1007"/>
      <c r="AP32" s="1007">
        <v>1614</v>
      </c>
      <c r="AQ32" s="1007"/>
      <c r="AR32" s="1007"/>
      <c r="AS32" s="1007"/>
      <c r="AT32" s="1007"/>
      <c r="AU32" s="1007">
        <v>851</v>
      </c>
      <c r="AV32" s="1007"/>
      <c r="AW32" s="1007"/>
      <c r="AX32" s="1007"/>
      <c r="AY32" s="1007"/>
      <c r="AZ32" s="1078" t="s">
        <v>549</v>
      </c>
      <c r="BA32" s="1078"/>
      <c r="BB32" s="1078"/>
      <c r="BC32" s="1078"/>
      <c r="BD32" s="1078"/>
      <c r="BE32" s="1008" t="s">
        <v>394</v>
      </c>
      <c r="BF32" s="1008"/>
      <c r="BG32" s="1008"/>
      <c r="BH32" s="1008"/>
      <c r="BI32" s="1009"/>
      <c r="BJ32" s="220"/>
      <c r="BK32" s="220"/>
      <c r="BL32" s="220"/>
      <c r="BM32" s="220"/>
      <c r="BN32" s="220"/>
      <c r="BO32" s="229"/>
      <c r="BP32" s="229"/>
      <c r="BQ32" s="226">
        <v>26</v>
      </c>
      <c r="BR32" s="227"/>
      <c r="BS32" s="1029"/>
      <c r="BT32" s="1030"/>
      <c r="BU32" s="1030"/>
      <c r="BV32" s="1030"/>
      <c r="BW32" s="1030"/>
      <c r="BX32" s="1030"/>
      <c r="BY32" s="1030"/>
      <c r="BZ32" s="1030"/>
      <c r="CA32" s="1030"/>
      <c r="CB32" s="1030"/>
      <c r="CC32" s="1030"/>
      <c r="CD32" s="1030"/>
      <c r="CE32" s="1030"/>
      <c r="CF32" s="1030"/>
      <c r="CG32" s="1051"/>
      <c r="CH32" s="1026"/>
      <c r="CI32" s="1027"/>
      <c r="CJ32" s="1027"/>
      <c r="CK32" s="1027"/>
      <c r="CL32" s="1028"/>
      <c r="CM32" s="1026"/>
      <c r="CN32" s="1027"/>
      <c r="CO32" s="1027"/>
      <c r="CP32" s="1027"/>
      <c r="CQ32" s="1028"/>
      <c r="CR32" s="1026"/>
      <c r="CS32" s="1027"/>
      <c r="CT32" s="1027"/>
      <c r="CU32" s="1027"/>
      <c r="CV32" s="1028"/>
      <c r="CW32" s="1026"/>
      <c r="CX32" s="1027"/>
      <c r="CY32" s="1027"/>
      <c r="CZ32" s="1027"/>
      <c r="DA32" s="1028"/>
      <c r="DB32" s="1026"/>
      <c r="DC32" s="1027"/>
      <c r="DD32" s="1027"/>
      <c r="DE32" s="1027"/>
      <c r="DF32" s="1028"/>
      <c r="DG32" s="1026"/>
      <c r="DH32" s="1027"/>
      <c r="DI32" s="1027"/>
      <c r="DJ32" s="1027"/>
      <c r="DK32" s="1028"/>
      <c r="DL32" s="1026"/>
      <c r="DM32" s="1027"/>
      <c r="DN32" s="1027"/>
      <c r="DO32" s="1027"/>
      <c r="DP32" s="1028"/>
      <c r="DQ32" s="1026"/>
      <c r="DR32" s="1027"/>
      <c r="DS32" s="1027"/>
      <c r="DT32" s="1027"/>
      <c r="DU32" s="1028"/>
      <c r="DV32" s="1029"/>
      <c r="DW32" s="1030"/>
      <c r="DX32" s="1030"/>
      <c r="DY32" s="1030"/>
      <c r="DZ32" s="1031"/>
      <c r="EA32" s="218"/>
    </row>
    <row r="33" spans="1:131" ht="26.25" customHeight="1" x14ac:dyDescent="0.2">
      <c r="A33" s="230">
        <v>6</v>
      </c>
      <c r="B33" s="1067" t="s">
        <v>396</v>
      </c>
      <c r="C33" s="1068"/>
      <c r="D33" s="1068"/>
      <c r="E33" s="1068"/>
      <c r="F33" s="1068"/>
      <c r="G33" s="1068"/>
      <c r="H33" s="1068"/>
      <c r="I33" s="1068"/>
      <c r="J33" s="1068"/>
      <c r="K33" s="1068"/>
      <c r="L33" s="1068"/>
      <c r="M33" s="1068"/>
      <c r="N33" s="1068"/>
      <c r="O33" s="1068"/>
      <c r="P33" s="1069"/>
      <c r="Q33" s="1075">
        <v>302</v>
      </c>
      <c r="R33" s="1076"/>
      <c r="S33" s="1076"/>
      <c r="T33" s="1076"/>
      <c r="U33" s="1076"/>
      <c r="V33" s="1076">
        <v>302</v>
      </c>
      <c r="W33" s="1076"/>
      <c r="X33" s="1076"/>
      <c r="Y33" s="1076"/>
      <c r="Z33" s="1076"/>
      <c r="AA33" s="1076" t="s">
        <v>549</v>
      </c>
      <c r="AB33" s="1076"/>
      <c r="AC33" s="1076"/>
      <c r="AD33" s="1076"/>
      <c r="AE33" s="1077"/>
      <c r="AF33" s="1072" t="s">
        <v>122</v>
      </c>
      <c r="AG33" s="1073"/>
      <c r="AH33" s="1073"/>
      <c r="AI33" s="1073"/>
      <c r="AJ33" s="1074"/>
      <c r="AK33" s="1016">
        <v>52</v>
      </c>
      <c r="AL33" s="1007"/>
      <c r="AM33" s="1007"/>
      <c r="AN33" s="1007"/>
      <c r="AO33" s="1007"/>
      <c r="AP33" s="1007">
        <v>250</v>
      </c>
      <c r="AQ33" s="1007"/>
      <c r="AR33" s="1007"/>
      <c r="AS33" s="1007"/>
      <c r="AT33" s="1007"/>
      <c r="AU33" s="1007" t="s">
        <v>549</v>
      </c>
      <c r="AV33" s="1007"/>
      <c r="AW33" s="1007"/>
      <c r="AX33" s="1007"/>
      <c r="AY33" s="1007"/>
      <c r="AZ33" s="1078" t="s">
        <v>549</v>
      </c>
      <c r="BA33" s="1078"/>
      <c r="BB33" s="1078"/>
      <c r="BC33" s="1078"/>
      <c r="BD33" s="1078"/>
      <c r="BE33" s="1008" t="s">
        <v>397</v>
      </c>
      <c r="BF33" s="1008"/>
      <c r="BG33" s="1008"/>
      <c r="BH33" s="1008"/>
      <c r="BI33" s="1009"/>
      <c r="BJ33" s="220"/>
      <c r="BK33" s="220"/>
      <c r="BL33" s="220"/>
      <c r="BM33" s="220"/>
      <c r="BN33" s="220"/>
      <c r="BO33" s="229"/>
      <c r="BP33" s="229"/>
      <c r="BQ33" s="226">
        <v>27</v>
      </c>
      <c r="BR33" s="227"/>
      <c r="BS33" s="1029"/>
      <c r="BT33" s="1030"/>
      <c r="BU33" s="1030"/>
      <c r="BV33" s="1030"/>
      <c r="BW33" s="1030"/>
      <c r="BX33" s="1030"/>
      <c r="BY33" s="1030"/>
      <c r="BZ33" s="1030"/>
      <c r="CA33" s="1030"/>
      <c r="CB33" s="1030"/>
      <c r="CC33" s="1030"/>
      <c r="CD33" s="1030"/>
      <c r="CE33" s="1030"/>
      <c r="CF33" s="1030"/>
      <c r="CG33" s="1051"/>
      <c r="CH33" s="1026"/>
      <c r="CI33" s="1027"/>
      <c r="CJ33" s="1027"/>
      <c r="CK33" s="1027"/>
      <c r="CL33" s="1028"/>
      <c r="CM33" s="1026"/>
      <c r="CN33" s="1027"/>
      <c r="CO33" s="1027"/>
      <c r="CP33" s="1027"/>
      <c r="CQ33" s="1028"/>
      <c r="CR33" s="1026"/>
      <c r="CS33" s="1027"/>
      <c r="CT33" s="1027"/>
      <c r="CU33" s="1027"/>
      <c r="CV33" s="1028"/>
      <c r="CW33" s="1026"/>
      <c r="CX33" s="1027"/>
      <c r="CY33" s="1027"/>
      <c r="CZ33" s="1027"/>
      <c r="DA33" s="1028"/>
      <c r="DB33" s="1026"/>
      <c r="DC33" s="1027"/>
      <c r="DD33" s="1027"/>
      <c r="DE33" s="1027"/>
      <c r="DF33" s="1028"/>
      <c r="DG33" s="1026"/>
      <c r="DH33" s="1027"/>
      <c r="DI33" s="1027"/>
      <c r="DJ33" s="1027"/>
      <c r="DK33" s="1028"/>
      <c r="DL33" s="1026"/>
      <c r="DM33" s="1027"/>
      <c r="DN33" s="1027"/>
      <c r="DO33" s="1027"/>
      <c r="DP33" s="1028"/>
      <c r="DQ33" s="1026"/>
      <c r="DR33" s="1027"/>
      <c r="DS33" s="1027"/>
      <c r="DT33" s="1027"/>
      <c r="DU33" s="1028"/>
      <c r="DV33" s="1029"/>
      <c r="DW33" s="1030"/>
      <c r="DX33" s="1030"/>
      <c r="DY33" s="1030"/>
      <c r="DZ33" s="1031"/>
      <c r="EA33" s="218"/>
    </row>
    <row r="34" spans="1:131" ht="26.25" customHeight="1" x14ac:dyDescent="0.2">
      <c r="A34" s="230">
        <v>7</v>
      </c>
      <c r="B34" s="1067"/>
      <c r="C34" s="1068"/>
      <c r="D34" s="1068"/>
      <c r="E34" s="1068"/>
      <c r="F34" s="1068"/>
      <c r="G34" s="1068"/>
      <c r="H34" s="1068"/>
      <c r="I34" s="1068"/>
      <c r="J34" s="1068"/>
      <c r="K34" s="1068"/>
      <c r="L34" s="1068"/>
      <c r="M34" s="1068"/>
      <c r="N34" s="1068"/>
      <c r="O34" s="1068"/>
      <c r="P34" s="1069"/>
      <c r="Q34" s="1075"/>
      <c r="R34" s="1076"/>
      <c r="S34" s="1076"/>
      <c r="T34" s="1076"/>
      <c r="U34" s="1076"/>
      <c r="V34" s="1076"/>
      <c r="W34" s="1076"/>
      <c r="X34" s="1076"/>
      <c r="Y34" s="1076"/>
      <c r="Z34" s="1076"/>
      <c r="AA34" s="1076"/>
      <c r="AB34" s="1076"/>
      <c r="AC34" s="1076"/>
      <c r="AD34" s="1076"/>
      <c r="AE34" s="1077"/>
      <c r="AF34" s="1072"/>
      <c r="AG34" s="1073"/>
      <c r="AH34" s="1073"/>
      <c r="AI34" s="1073"/>
      <c r="AJ34" s="1074"/>
      <c r="AK34" s="1016"/>
      <c r="AL34" s="1007"/>
      <c r="AM34" s="1007"/>
      <c r="AN34" s="1007"/>
      <c r="AO34" s="1007"/>
      <c r="AP34" s="1007"/>
      <c r="AQ34" s="1007"/>
      <c r="AR34" s="1007"/>
      <c r="AS34" s="1007"/>
      <c r="AT34" s="1007"/>
      <c r="AU34" s="1007"/>
      <c r="AV34" s="1007"/>
      <c r="AW34" s="1007"/>
      <c r="AX34" s="1007"/>
      <c r="AY34" s="1007"/>
      <c r="AZ34" s="1078"/>
      <c r="BA34" s="1078"/>
      <c r="BB34" s="1078"/>
      <c r="BC34" s="1078"/>
      <c r="BD34" s="1078"/>
      <c r="BE34" s="1008"/>
      <c r="BF34" s="1008"/>
      <c r="BG34" s="1008"/>
      <c r="BH34" s="1008"/>
      <c r="BI34" s="1009"/>
      <c r="BJ34" s="220"/>
      <c r="BK34" s="220"/>
      <c r="BL34" s="220"/>
      <c r="BM34" s="220"/>
      <c r="BN34" s="220"/>
      <c r="BO34" s="229"/>
      <c r="BP34" s="229"/>
      <c r="BQ34" s="226">
        <v>28</v>
      </c>
      <c r="BR34" s="227"/>
      <c r="BS34" s="1029"/>
      <c r="BT34" s="1030"/>
      <c r="BU34" s="1030"/>
      <c r="BV34" s="1030"/>
      <c r="BW34" s="1030"/>
      <c r="BX34" s="1030"/>
      <c r="BY34" s="1030"/>
      <c r="BZ34" s="1030"/>
      <c r="CA34" s="1030"/>
      <c r="CB34" s="1030"/>
      <c r="CC34" s="1030"/>
      <c r="CD34" s="1030"/>
      <c r="CE34" s="1030"/>
      <c r="CF34" s="1030"/>
      <c r="CG34" s="1051"/>
      <c r="CH34" s="1026"/>
      <c r="CI34" s="1027"/>
      <c r="CJ34" s="1027"/>
      <c r="CK34" s="1027"/>
      <c r="CL34" s="1028"/>
      <c r="CM34" s="1026"/>
      <c r="CN34" s="1027"/>
      <c r="CO34" s="1027"/>
      <c r="CP34" s="1027"/>
      <c r="CQ34" s="1028"/>
      <c r="CR34" s="1026"/>
      <c r="CS34" s="1027"/>
      <c r="CT34" s="1027"/>
      <c r="CU34" s="1027"/>
      <c r="CV34" s="1028"/>
      <c r="CW34" s="1026"/>
      <c r="CX34" s="1027"/>
      <c r="CY34" s="1027"/>
      <c r="CZ34" s="1027"/>
      <c r="DA34" s="1028"/>
      <c r="DB34" s="1026"/>
      <c r="DC34" s="1027"/>
      <c r="DD34" s="1027"/>
      <c r="DE34" s="1027"/>
      <c r="DF34" s="1028"/>
      <c r="DG34" s="1026"/>
      <c r="DH34" s="1027"/>
      <c r="DI34" s="1027"/>
      <c r="DJ34" s="1027"/>
      <c r="DK34" s="1028"/>
      <c r="DL34" s="1026"/>
      <c r="DM34" s="1027"/>
      <c r="DN34" s="1027"/>
      <c r="DO34" s="1027"/>
      <c r="DP34" s="1028"/>
      <c r="DQ34" s="1026"/>
      <c r="DR34" s="1027"/>
      <c r="DS34" s="1027"/>
      <c r="DT34" s="1027"/>
      <c r="DU34" s="1028"/>
      <c r="DV34" s="1029"/>
      <c r="DW34" s="1030"/>
      <c r="DX34" s="1030"/>
      <c r="DY34" s="1030"/>
      <c r="DZ34" s="1031"/>
      <c r="EA34" s="218"/>
    </row>
    <row r="35" spans="1:131" ht="26.25" customHeight="1" x14ac:dyDescent="0.2">
      <c r="A35" s="230">
        <v>8</v>
      </c>
      <c r="B35" s="1067"/>
      <c r="C35" s="1068"/>
      <c r="D35" s="1068"/>
      <c r="E35" s="1068"/>
      <c r="F35" s="1068"/>
      <c r="G35" s="1068"/>
      <c r="H35" s="1068"/>
      <c r="I35" s="1068"/>
      <c r="J35" s="1068"/>
      <c r="K35" s="1068"/>
      <c r="L35" s="1068"/>
      <c r="M35" s="1068"/>
      <c r="N35" s="1068"/>
      <c r="O35" s="1068"/>
      <c r="P35" s="1069"/>
      <c r="Q35" s="1075"/>
      <c r="R35" s="1076"/>
      <c r="S35" s="1076"/>
      <c r="T35" s="1076"/>
      <c r="U35" s="1076"/>
      <c r="V35" s="1076"/>
      <c r="W35" s="1076"/>
      <c r="X35" s="1076"/>
      <c r="Y35" s="1076"/>
      <c r="Z35" s="1076"/>
      <c r="AA35" s="1076"/>
      <c r="AB35" s="1076"/>
      <c r="AC35" s="1076"/>
      <c r="AD35" s="1076"/>
      <c r="AE35" s="1077"/>
      <c r="AF35" s="1072"/>
      <c r="AG35" s="1073"/>
      <c r="AH35" s="1073"/>
      <c r="AI35" s="1073"/>
      <c r="AJ35" s="1074"/>
      <c r="AK35" s="1016"/>
      <c r="AL35" s="1007"/>
      <c r="AM35" s="1007"/>
      <c r="AN35" s="1007"/>
      <c r="AO35" s="1007"/>
      <c r="AP35" s="1007"/>
      <c r="AQ35" s="1007"/>
      <c r="AR35" s="1007"/>
      <c r="AS35" s="1007"/>
      <c r="AT35" s="1007"/>
      <c r="AU35" s="1007"/>
      <c r="AV35" s="1007"/>
      <c r="AW35" s="1007"/>
      <c r="AX35" s="1007"/>
      <c r="AY35" s="1007"/>
      <c r="AZ35" s="1078"/>
      <c r="BA35" s="1078"/>
      <c r="BB35" s="1078"/>
      <c r="BC35" s="1078"/>
      <c r="BD35" s="1078"/>
      <c r="BE35" s="1008"/>
      <c r="BF35" s="1008"/>
      <c r="BG35" s="1008"/>
      <c r="BH35" s="1008"/>
      <c r="BI35" s="1009"/>
      <c r="BJ35" s="220"/>
      <c r="BK35" s="220"/>
      <c r="BL35" s="220"/>
      <c r="BM35" s="220"/>
      <c r="BN35" s="220"/>
      <c r="BO35" s="229"/>
      <c r="BP35" s="229"/>
      <c r="BQ35" s="226">
        <v>29</v>
      </c>
      <c r="BR35" s="227"/>
      <c r="BS35" s="1029"/>
      <c r="BT35" s="1030"/>
      <c r="BU35" s="1030"/>
      <c r="BV35" s="1030"/>
      <c r="BW35" s="1030"/>
      <c r="BX35" s="1030"/>
      <c r="BY35" s="1030"/>
      <c r="BZ35" s="1030"/>
      <c r="CA35" s="1030"/>
      <c r="CB35" s="1030"/>
      <c r="CC35" s="1030"/>
      <c r="CD35" s="1030"/>
      <c r="CE35" s="1030"/>
      <c r="CF35" s="1030"/>
      <c r="CG35" s="1051"/>
      <c r="CH35" s="1026"/>
      <c r="CI35" s="1027"/>
      <c r="CJ35" s="1027"/>
      <c r="CK35" s="1027"/>
      <c r="CL35" s="1028"/>
      <c r="CM35" s="1026"/>
      <c r="CN35" s="1027"/>
      <c r="CO35" s="1027"/>
      <c r="CP35" s="1027"/>
      <c r="CQ35" s="1028"/>
      <c r="CR35" s="1026"/>
      <c r="CS35" s="1027"/>
      <c r="CT35" s="1027"/>
      <c r="CU35" s="1027"/>
      <c r="CV35" s="1028"/>
      <c r="CW35" s="1026"/>
      <c r="CX35" s="1027"/>
      <c r="CY35" s="1027"/>
      <c r="CZ35" s="1027"/>
      <c r="DA35" s="1028"/>
      <c r="DB35" s="1026"/>
      <c r="DC35" s="1027"/>
      <c r="DD35" s="1027"/>
      <c r="DE35" s="1027"/>
      <c r="DF35" s="1028"/>
      <c r="DG35" s="1026"/>
      <c r="DH35" s="1027"/>
      <c r="DI35" s="1027"/>
      <c r="DJ35" s="1027"/>
      <c r="DK35" s="1028"/>
      <c r="DL35" s="1026"/>
      <c r="DM35" s="1027"/>
      <c r="DN35" s="1027"/>
      <c r="DO35" s="1027"/>
      <c r="DP35" s="1028"/>
      <c r="DQ35" s="1026"/>
      <c r="DR35" s="1027"/>
      <c r="DS35" s="1027"/>
      <c r="DT35" s="1027"/>
      <c r="DU35" s="1028"/>
      <c r="DV35" s="1029"/>
      <c r="DW35" s="1030"/>
      <c r="DX35" s="1030"/>
      <c r="DY35" s="1030"/>
      <c r="DZ35" s="1031"/>
      <c r="EA35" s="218"/>
    </row>
    <row r="36" spans="1:131" ht="26.25" customHeight="1" x14ac:dyDescent="0.2">
      <c r="A36" s="230">
        <v>9</v>
      </c>
      <c r="B36" s="1067"/>
      <c r="C36" s="1068"/>
      <c r="D36" s="1068"/>
      <c r="E36" s="1068"/>
      <c r="F36" s="1068"/>
      <c r="G36" s="1068"/>
      <c r="H36" s="1068"/>
      <c r="I36" s="1068"/>
      <c r="J36" s="1068"/>
      <c r="K36" s="1068"/>
      <c r="L36" s="1068"/>
      <c r="M36" s="1068"/>
      <c r="N36" s="1068"/>
      <c r="O36" s="1068"/>
      <c r="P36" s="1069"/>
      <c r="Q36" s="1075"/>
      <c r="R36" s="1076"/>
      <c r="S36" s="1076"/>
      <c r="T36" s="1076"/>
      <c r="U36" s="1076"/>
      <c r="V36" s="1076"/>
      <c r="W36" s="1076"/>
      <c r="X36" s="1076"/>
      <c r="Y36" s="1076"/>
      <c r="Z36" s="1076"/>
      <c r="AA36" s="1076"/>
      <c r="AB36" s="1076"/>
      <c r="AC36" s="1076"/>
      <c r="AD36" s="1076"/>
      <c r="AE36" s="1077"/>
      <c r="AF36" s="1072"/>
      <c r="AG36" s="1073"/>
      <c r="AH36" s="1073"/>
      <c r="AI36" s="1073"/>
      <c r="AJ36" s="1074"/>
      <c r="AK36" s="1016"/>
      <c r="AL36" s="1007"/>
      <c r="AM36" s="1007"/>
      <c r="AN36" s="1007"/>
      <c r="AO36" s="1007"/>
      <c r="AP36" s="1007"/>
      <c r="AQ36" s="1007"/>
      <c r="AR36" s="1007"/>
      <c r="AS36" s="1007"/>
      <c r="AT36" s="1007"/>
      <c r="AU36" s="1007"/>
      <c r="AV36" s="1007"/>
      <c r="AW36" s="1007"/>
      <c r="AX36" s="1007"/>
      <c r="AY36" s="1007"/>
      <c r="AZ36" s="1078"/>
      <c r="BA36" s="1078"/>
      <c r="BB36" s="1078"/>
      <c r="BC36" s="1078"/>
      <c r="BD36" s="1078"/>
      <c r="BE36" s="1008"/>
      <c r="BF36" s="1008"/>
      <c r="BG36" s="1008"/>
      <c r="BH36" s="1008"/>
      <c r="BI36" s="1009"/>
      <c r="BJ36" s="220"/>
      <c r="BK36" s="220"/>
      <c r="BL36" s="220"/>
      <c r="BM36" s="220"/>
      <c r="BN36" s="220"/>
      <c r="BO36" s="229"/>
      <c r="BP36" s="229"/>
      <c r="BQ36" s="226">
        <v>30</v>
      </c>
      <c r="BR36" s="227"/>
      <c r="BS36" s="1029"/>
      <c r="BT36" s="1030"/>
      <c r="BU36" s="1030"/>
      <c r="BV36" s="1030"/>
      <c r="BW36" s="1030"/>
      <c r="BX36" s="1030"/>
      <c r="BY36" s="1030"/>
      <c r="BZ36" s="1030"/>
      <c r="CA36" s="1030"/>
      <c r="CB36" s="1030"/>
      <c r="CC36" s="1030"/>
      <c r="CD36" s="1030"/>
      <c r="CE36" s="1030"/>
      <c r="CF36" s="1030"/>
      <c r="CG36" s="1051"/>
      <c r="CH36" s="1026"/>
      <c r="CI36" s="1027"/>
      <c r="CJ36" s="1027"/>
      <c r="CK36" s="1027"/>
      <c r="CL36" s="1028"/>
      <c r="CM36" s="1026"/>
      <c r="CN36" s="1027"/>
      <c r="CO36" s="1027"/>
      <c r="CP36" s="1027"/>
      <c r="CQ36" s="1028"/>
      <c r="CR36" s="1026"/>
      <c r="CS36" s="1027"/>
      <c r="CT36" s="1027"/>
      <c r="CU36" s="1027"/>
      <c r="CV36" s="1028"/>
      <c r="CW36" s="1026"/>
      <c r="CX36" s="1027"/>
      <c r="CY36" s="1027"/>
      <c r="CZ36" s="1027"/>
      <c r="DA36" s="1028"/>
      <c r="DB36" s="1026"/>
      <c r="DC36" s="1027"/>
      <c r="DD36" s="1027"/>
      <c r="DE36" s="1027"/>
      <c r="DF36" s="1028"/>
      <c r="DG36" s="1026"/>
      <c r="DH36" s="1027"/>
      <c r="DI36" s="1027"/>
      <c r="DJ36" s="1027"/>
      <c r="DK36" s="1028"/>
      <c r="DL36" s="1026"/>
      <c r="DM36" s="1027"/>
      <c r="DN36" s="1027"/>
      <c r="DO36" s="1027"/>
      <c r="DP36" s="1028"/>
      <c r="DQ36" s="1026"/>
      <c r="DR36" s="1027"/>
      <c r="DS36" s="1027"/>
      <c r="DT36" s="1027"/>
      <c r="DU36" s="1028"/>
      <c r="DV36" s="1029"/>
      <c r="DW36" s="1030"/>
      <c r="DX36" s="1030"/>
      <c r="DY36" s="1030"/>
      <c r="DZ36" s="1031"/>
      <c r="EA36" s="218"/>
    </row>
    <row r="37" spans="1:131" ht="26.25" customHeight="1" x14ac:dyDescent="0.2">
      <c r="A37" s="230">
        <v>10</v>
      </c>
      <c r="B37" s="1067"/>
      <c r="C37" s="1068"/>
      <c r="D37" s="1068"/>
      <c r="E37" s="1068"/>
      <c r="F37" s="1068"/>
      <c r="G37" s="1068"/>
      <c r="H37" s="1068"/>
      <c r="I37" s="1068"/>
      <c r="J37" s="1068"/>
      <c r="K37" s="1068"/>
      <c r="L37" s="1068"/>
      <c r="M37" s="1068"/>
      <c r="N37" s="1068"/>
      <c r="O37" s="1068"/>
      <c r="P37" s="1069"/>
      <c r="Q37" s="1075"/>
      <c r="R37" s="1076"/>
      <c r="S37" s="1076"/>
      <c r="T37" s="1076"/>
      <c r="U37" s="1076"/>
      <c r="V37" s="1076"/>
      <c r="W37" s="1076"/>
      <c r="X37" s="1076"/>
      <c r="Y37" s="1076"/>
      <c r="Z37" s="1076"/>
      <c r="AA37" s="1076"/>
      <c r="AB37" s="1076"/>
      <c r="AC37" s="1076"/>
      <c r="AD37" s="1076"/>
      <c r="AE37" s="1077"/>
      <c r="AF37" s="1072"/>
      <c r="AG37" s="1073"/>
      <c r="AH37" s="1073"/>
      <c r="AI37" s="1073"/>
      <c r="AJ37" s="1074"/>
      <c r="AK37" s="1016"/>
      <c r="AL37" s="1007"/>
      <c r="AM37" s="1007"/>
      <c r="AN37" s="1007"/>
      <c r="AO37" s="1007"/>
      <c r="AP37" s="1007"/>
      <c r="AQ37" s="1007"/>
      <c r="AR37" s="1007"/>
      <c r="AS37" s="1007"/>
      <c r="AT37" s="1007"/>
      <c r="AU37" s="1007"/>
      <c r="AV37" s="1007"/>
      <c r="AW37" s="1007"/>
      <c r="AX37" s="1007"/>
      <c r="AY37" s="1007"/>
      <c r="AZ37" s="1078"/>
      <c r="BA37" s="1078"/>
      <c r="BB37" s="1078"/>
      <c r="BC37" s="1078"/>
      <c r="BD37" s="1078"/>
      <c r="BE37" s="1008"/>
      <c r="BF37" s="1008"/>
      <c r="BG37" s="1008"/>
      <c r="BH37" s="1008"/>
      <c r="BI37" s="1009"/>
      <c r="BJ37" s="220"/>
      <c r="BK37" s="220"/>
      <c r="BL37" s="220"/>
      <c r="BM37" s="220"/>
      <c r="BN37" s="220"/>
      <c r="BO37" s="229"/>
      <c r="BP37" s="229"/>
      <c r="BQ37" s="226">
        <v>31</v>
      </c>
      <c r="BR37" s="227"/>
      <c r="BS37" s="1029"/>
      <c r="BT37" s="1030"/>
      <c r="BU37" s="1030"/>
      <c r="BV37" s="1030"/>
      <c r="BW37" s="1030"/>
      <c r="BX37" s="1030"/>
      <c r="BY37" s="1030"/>
      <c r="BZ37" s="1030"/>
      <c r="CA37" s="1030"/>
      <c r="CB37" s="1030"/>
      <c r="CC37" s="1030"/>
      <c r="CD37" s="1030"/>
      <c r="CE37" s="1030"/>
      <c r="CF37" s="1030"/>
      <c r="CG37" s="1051"/>
      <c r="CH37" s="1026"/>
      <c r="CI37" s="1027"/>
      <c r="CJ37" s="1027"/>
      <c r="CK37" s="1027"/>
      <c r="CL37" s="1028"/>
      <c r="CM37" s="1026"/>
      <c r="CN37" s="1027"/>
      <c r="CO37" s="1027"/>
      <c r="CP37" s="1027"/>
      <c r="CQ37" s="1028"/>
      <c r="CR37" s="1026"/>
      <c r="CS37" s="1027"/>
      <c r="CT37" s="1027"/>
      <c r="CU37" s="1027"/>
      <c r="CV37" s="1028"/>
      <c r="CW37" s="1026"/>
      <c r="CX37" s="1027"/>
      <c r="CY37" s="1027"/>
      <c r="CZ37" s="1027"/>
      <c r="DA37" s="1028"/>
      <c r="DB37" s="1026"/>
      <c r="DC37" s="1027"/>
      <c r="DD37" s="1027"/>
      <c r="DE37" s="1027"/>
      <c r="DF37" s="1028"/>
      <c r="DG37" s="1026"/>
      <c r="DH37" s="1027"/>
      <c r="DI37" s="1027"/>
      <c r="DJ37" s="1027"/>
      <c r="DK37" s="1028"/>
      <c r="DL37" s="1026"/>
      <c r="DM37" s="1027"/>
      <c r="DN37" s="1027"/>
      <c r="DO37" s="1027"/>
      <c r="DP37" s="1028"/>
      <c r="DQ37" s="1026"/>
      <c r="DR37" s="1027"/>
      <c r="DS37" s="1027"/>
      <c r="DT37" s="1027"/>
      <c r="DU37" s="1028"/>
      <c r="DV37" s="1029"/>
      <c r="DW37" s="1030"/>
      <c r="DX37" s="1030"/>
      <c r="DY37" s="1030"/>
      <c r="DZ37" s="1031"/>
      <c r="EA37" s="218"/>
    </row>
    <row r="38" spans="1:131" ht="26.25" customHeight="1" x14ac:dyDescent="0.2">
      <c r="A38" s="230">
        <v>11</v>
      </c>
      <c r="B38" s="1067"/>
      <c r="C38" s="1068"/>
      <c r="D38" s="1068"/>
      <c r="E38" s="1068"/>
      <c r="F38" s="1068"/>
      <c r="G38" s="1068"/>
      <c r="H38" s="1068"/>
      <c r="I38" s="1068"/>
      <c r="J38" s="1068"/>
      <c r="K38" s="1068"/>
      <c r="L38" s="1068"/>
      <c r="M38" s="1068"/>
      <c r="N38" s="1068"/>
      <c r="O38" s="1068"/>
      <c r="P38" s="1069"/>
      <c r="Q38" s="1075"/>
      <c r="R38" s="1076"/>
      <c r="S38" s="1076"/>
      <c r="T38" s="1076"/>
      <c r="U38" s="1076"/>
      <c r="V38" s="1076"/>
      <c r="W38" s="1076"/>
      <c r="X38" s="1076"/>
      <c r="Y38" s="1076"/>
      <c r="Z38" s="1076"/>
      <c r="AA38" s="1076"/>
      <c r="AB38" s="1076"/>
      <c r="AC38" s="1076"/>
      <c r="AD38" s="1076"/>
      <c r="AE38" s="1077"/>
      <c r="AF38" s="1072"/>
      <c r="AG38" s="1073"/>
      <c r="AH38" s="1073"/>
      <c r="AI38" s="1073"/>
      <c r="AJ38" s="1074"/>
      <c r="AK38" s="1016"/>
      <c r="AL38" s="1007"/>
      <c r="AM38" s="1007"/>
      <c r="AN38" s="1007"/>
      <c r="AO38" s="1007"/>
      <c r="AP38" s="1007"/>
      <c r="AQ38" s="1007"/>
      <c r="AR38" s="1007"/>
      <c r="AS38" s="1007"/>
      <c r="AT38" s="1007"/>
      <c r="AU38" s="1007"/>
      <c r="AV38" s="1007"/>
      <c r="AW38" s="1007"/>
      <c r="AX38" s="1007"/>
      <c r="AY38" s="1007"/>
      <c r="AZ38" s="1078"/>
      <c r="BA38" s="1078"/>
      <c r="BB38" s="1078"/>
      <c r="BC38" s="1078"/>
      <c r="BD38" s="1078"/>
      <c r="BE38" s="1008"/>
      <c r="BF38" s="1008"/>
      <c r="BG38" s="1008"/>
      <c r="BH38" s="1008"/>
      <c r="BI38" s="1009"/>
      <c r="BJ38" s="220"/>
      <c r="BK38" s="220"/>
      <c r="BL38" s="220"/>
      <c r="BM38" s="220"/>
      <c r="BN38" s="220"/>
      <c r="BO38" s="229"/>
      <c r="BP38" s="229"/>
      <c r="BQ38" s="226">
        <v>32</v>
      </c>
      <c r="BR38" s="227"/>
      <c r="BS38" s="1029"/>
      <c r="BT38" s="1030"/>
      <c r="BU38" s="1030"/>
      <c r="BV38" s="1030"/>
      <c r="BW38" s="1030"/>
      <c r="BX38" s="1030"/>
      <c r="BY38" s="1030"/>
      <c r="BZ38" s="1030"/>
      <c r="CA38" s="1030"/>
      <c r="CB38" s="1030"/>
      <c r="CC38" s="1030"/>
      <c r="CD38" s="1030"/>
      <c r="CE38" s="1030"/>
      <c r="CF38" s="1030"/>
      <c r="CG38" s="1051"/>
      <c r="CH38" s="1026"/>
      <c r="CI38" s="1027"/>
      <c r="CJ38" s="1027"/>
      <c r="CK38" s="1027"/>
      <c r="CL38" s="1028"/>
      <c r="CM38" s="1026"/>
      <c r="CN38" s="1027"/>
      <c r="CO38" s="1027"/>
      <c r="CP38" s="1027"/>
      <c r="CQ38" s="1028"/>
      <c r="CR38" s="1026"/>
      <c r="CS38" s="1027"/>
      <c r="CT38" s="1027"/>
      <c r="CU38" s="1027"/>
      <c r="CV38" s="1028"/>
      <c r="CW38" s="1026"/>
      <c r="CX38" s="1027"/>
      <c r="CY38" s="1027"/>
      <c r="CZ38" s="1027"/>
      <c r="DA38" s="1028"/>
      <c r="DB38" s="1026"/>
      <c r="DC38" s="1027"/>
      <c r="DD38" s="1027"/>
      <c r="DE38" s="1027"/>
      <c r="DF38" s="1028"/>
      <c r="DG38" s="1026"/>
      <c r="DH38" s="1027"/>
      <c r="DI38" s="1027"/>
      <c r="DJ38" s="1027"/>
      <c r="DK38" s="1028"/>
      <c r="DL38" s="1026"/>
      <c r="DM38" s="1027"/>
      <c r="DN38" s="1027"/>
      <c r="DO38" s="1027"/>
      <c r="DP38" s="1028"/>
      <c r="DQ38" s="1026"/>
      <c r="DR38" s="1027"/>
      <c r="DS38" s="1027"/>
      <c r="DT38" s="1027"/>
      <c r="DU38" s="1028"/>
      <c r="DV38" s="1029"/>
      <c r="DW38" s="1030"/>
      <c r="DX38" s="1030"/>
      <c r="DY38" s="1030"/>
      <c r="DZ38" s="1031"/>
      <c r="EA38" s="218"/>
    </row>
    <row r="39" spans="1:131" ht="26.25" customHeight="1" x14ac:dyDescent="0.2">
      <c r="A39" s="230">
        <v>12</v>
      </c>
      <c r="B39" s="1067"/>
      <c r="C39" s="1068"/>
      <c r="D39" s="1068"/>
      <c r="E39" s="1068"/>
      <c r="F39" s="1068"/>
      <c r="G39" s="1068"/>
      <c r="H39" s="1068"/>
      <c r="I39" s="1068"/>
      <c r="J39" s="1068"/>
      <c r="K39" s="1068"/>
      <c r="L39" s="1068"/>
      <c r="M39" s="1068"/>
      <c r="N39" s="1068"/>
      <c r="O39" s="1068"/>
      <c r="P39" s="1069"/>
      <c r="Q39" s="1075"/>
      <c r="R39" s="1076"/>
      <c r="S39" s="1076"/>
      <c r="T39" s="1076"/>
      <c r="U39" s="1076"/>
      <c r="V39" s="1076"/>
      <c r="W39" s="1076"/>
      <c r="X39" s="1076"/>
      <c r="Y39" s="1076"/>
      <c r="Z39" s="1076"/>
      <c r="AA39" s="1076"/>
      <c r="AB39" s="1076"/>
      <c r="AC39" s="1076"/>
      <c r="AD39" s="1076"/>
      <c r="AE39" s="1077"/>
      <c r="AF39" s="1072"/>
      <c r="AG39" s="1073"/>
      <c r="AH39" s="1073"/>
      <c r="AI39" s="1073"/>
      <c r="AJ39" s="1074"/>
      <c r="AK39" s="1016"/>
      <c r="AL39" s="1007"/>
      <c r="AM39" s="1007"/>
      <c r="AN39" s="1007"/>
      <c r="AO39" s="1007"/>
      <c r="AP39" s="1007"/>
      <c r="AQ39" s="1007"/>
      <c r="AR39" s="1007"/>
      <c r="AS39" s="1007"/>
      <c r="AT39" s="1007"/>
      <c r="AU39" s="1007"/>
      <c r="AV39" s="1007"/>
      <c r="AW39" s="1007"/>
      <c r="AX39" s="1007"/>
      <c r="AY39" s="1007"/>
      <c r="AZ39" s="1078"/>
      <c r="BA39" s="1078"/>
      <c r="BB39" s="1078"/>
      <c r="BC39" s="1078"/>
      <c r="BD39" s="1078"/>
      <c r="BE39" s="1008"/>
      <c r="BF39" s="1008"/>
      <c r="BG39" s="1008"/>
      <c r="BH39" s="1008"/>
      <c r="BI39" s="1009"/>
      <c r="BJ39" s="220"/>
      <c r="BK39" s="220"/>
      <c r="BL39" s="220"/>
      <c r="BM39" s="220"/>
      <c r="BN39" s="220"/>
      <c r="BO39" s="229"/>
      <c r="BP39" s="229"/>
      <c r="BQ39" s="226">
        <v>33</v>
      </c>
      <c r="BR39" s="227"/>
      <c r="BS39" s="1029"/>
      <c r="BT39" s="1030"/>
      <c r="BU39" s="1030"/>
      <c r="BV39" s="1030"/>
      <c r="BW39" s="1030"/>
      <c r="BX39" s="1030"/>
      <c r="BY39" s="1030"/>
      <c r="BZ39" s="1030"/>
      <c r="CA39" s="1030"/>
      <c r="CB39" s="1030"/>
      <c r="CC39" s="1030"/>
      <c r="CD39" s="1030"/>
      <c r="CE39" s="1030"/>
      <c r="CF39" s="1030"/>
      <c r="CG39" s="1051"/>
      <c r="CH39" s="1026"/>
      <c r="CI39" s="1027"/>
      <c r="CJ39" s="1027"/>
      <c r="CK39" s="1027"/>
      <c r="CL39" s="1028"/>
      <c r="CM39" s="1026"/>
      <c r="CN39" s="1027"/>
      <c r="CO39" s="1027"/>
      <c r="CP39" s="1027"/>
      <c r="CQ39" s="1028"/>
      <c r="CR39" s="1026"/>
      <c r="CS39" s="1027"/>
      <c r="CT39" s="1027"/>
      <c r="CU39" s="1027"/>
      <c r="CV39" s="1028"/>
      <c r="CW39" s="1026"/>
      <c r="CX39" s="1027"/>
      <c r="CY39" s="1027"/>
      <c r="CZ39" s="1027"/>
      <c r="DA39" s="1028"/>
      <c r="DB39" s="1026"/>
      <c r="DC39" s="1027"/>
      <c r="DD39" s="1027"/>
      <c r="DE39" s="1027"/>
      <c r="DF39" s="1028"/>
      <c r="DG39" s="1026"/>
      <c r="DH39" s="1027"/>
      <c r="DI39" s="1027"/>
      <c r="DJ39" s="1027"/>
      <c r="DK39" s="1028"/>
      <c r="DL39" s="1026"/>
      <c r="DM39" s="1027"/>
      <c r="DN39" s="1027"/>
      <c r="DO39" s="1027"/>
      <c r="DP39" s="1028"/>
      <c r="DQ39" s="1026"/>
      <c r="DR39" s="1027"/>
      <c r="DS39" s="1027"/>
      <c r="DT39" s="1027"/>
      <c r="DU39" s="1028"/>
      <c r="DV39" s="1029"/>
      <c r="DW39" s="1030"/>
      <c r="DX39" s="1030"/>
      <c r="DY39" s="1030"/>
      <c r="DZ39" s="1031"/>
      <c r="EA39" s="218"/>
    </row>
    <row r="40" spans="1:131" ht="26.25" customHeight="1" x14ac:dyDescent="0.2">
      <c r="A40" s="226">
        <v>13</v>
      </c>
      <c r="B40" s="1067"/>
      <c r="C40" s="1068"/>
      <c r="D40" s="1068"/>
      <c r="E40" s="1068"/>
      <c r="F40" s="1068"/>
      <c r="G40" s="1068"/>
      <c r="H40" s="1068"/>
      <c r="I40" s="1068"/>
      <c r="J40" s="1068"/>
      <c r="K40" s="1068"/>
      <c r="L40" s="1068"/>
      <c r="M40" s="1068"/>
      <c r="N40" s="1068"/>
      <c r="O40" s="1068"/>
      <c r="P40" s="1069"/>
      <c r="Q40" s="1075"/>
      <c r="R40" s="1076"/>
      <c r="S40" s="1076"/>
      <c r="T40" s="1076"/>
      <c r="U40" s="1076"/>
      <c r="V40" s="1076"/>
      <c r="W40" s="1076"/>
      <c r="X40" s="1076"/>
      <c r="Y40" s="1076"/>
      <c r="Z40" s="1076"/>
      <c r="AA40" s="1076"/>
      <c r="AB40" s="1076"/>
      <c r="AC40" s="1076"/>
      <c r="AD40" s="1076"/>
      <c r="AE40" s="1077"/>
      <c r="AF40" s="1072"/>
      <c r="AG40" s="1073"/>
      <c r="AH40" s="1073"/>
      <c r="AI40" s="1073"/>
      <c r="AJ40" s="1074"/>
      <c r="AK40" s="1016"/>
      <c r="AL40" s="1007"/>
      <c r="AM40" s="1007"/>
      <c r="AN40" s="1007"/>
      <c r="AO40" s="1007"/>
      <c r="AP40" s="1007"/>
      <c r="AQ40" s="1007"/>
      <c r="AR40" s="1007"/>
      <c r="AS40" s="1007"/>
      <c r="AT40" s="1007"/>
      <c r="AU40" s="1007"/>
      <c r="AV40" s="1007"/>
      <c r="AW40" s="1007"/>
      <c r="AX40" s="1007"/>
      <c r="AY40" s="1007"/>
      <c r="AZ40" s="1078"/>
      <c r="BA40" s="1078"/>
      <c r="BB40" s="1078"/>
      <c r="BC40" s="1078"/>
      <c r="BD40" s="1078"/>
      <c r="BE40" s="1008"/>
      <c r="BF40" s="1008"/>
      <c r="BG40" s="1008"/>
      <c r="BH40" s="1008"/>
      <c r="BI40" s="1009"/>
      <c r="BJ40" s="220"/>
      <c r="BK40" s="220"/>
      <c r="BL40" s="220"/>
      <c r="BM40" s="220"/>
      <c r="BN40" s="220"/>
      <c r="BO40" s="229"/>
      <c r="BP40" s="229"/>
      <c r="BQ40" s="226">
        <v>34</v>
      </c>
      <c r="BR40" s="227"/>
      <c r="BS40" s="1029"/>
      <c r="BT40" s="1030"/>
      <c r="BU40" s="1030"/>
      <c r="BV40" s="1030"/>
      <c r="BW40" s="1030"/>
      <c r="BX40" s="1030"/>
      <c r="BY40" s="1030"/>
      <c r="BZ40" s="1030"/>
      <c r="CA40" s="1030"/>
      <c r="CB40" s="1030"/>
      <c r="CC40" s="1030"/>
      <c r="CD40" s="1030"/>
      <c r="CE40" s="1030"/>
      <c r="CF40" s="1030"/>
      <c r="CG40" s="1051"/>
      <c r="CH40" s="1026"/>
      <c r="CI40" s="1027"/>
      <c r="CJ40" s="1027"/>
      <c r="CK40" s="1027"/>
      <c r="CL40" s="1028"/>
      <c r="CM40" s="1026"/>
      <c r="CN40" s="1027"/>
      <c r="CO40" s="1027"/>
      <c r="CP40" s="1027"/>
      <c r="CQ40" s="1028"/>
      <c r="CR40" s="1026"/>
      <c r="CS40" s="1027"/>
      <c r="CT40" s="1027"/>
      <c r="CU40" s="1027"/>
      <c r="CV40" s="1028"/>
      <c r="CW40" s="1026"/>
      <c r="CX40" s="1027"/>
      <c r="CY40" s="1027"/>
      <c r="CZ40" s="1027"/>
      <c r="DA40" s="1028"/>
      <c r="DB40" s="1026"/>
      <c r="DC40" s="1027"/>
      <c r="DD40" s="1027"/>
      <c r="DE40" s="1027"/>
      <c r="DF40" s="1028"/>
      <c r="DG40" s="1026"/>
      <c r="DH40" s="1027"/>
      <c r="DI40" s="1027"/>
      <c r="DJ40" s="1027"/>
      <c r="DK40" s="1028"/>
      <c r="DL40" s="1026"/>
      <c r="DM40" s="1027"/>
      <c r="DN40" s="1027"/>
      <c r="DO40" s="1027"/>
      <c r="DP40" s="1028"/>
      <c r="DQ40" s="1026"/>
      <c r="DR40" s="1027"/>
      <c r="DS40" s="1027"/>
      <c r="DT40" s="1027"/>
      <c r="DU40" s="1028"/>
      <c r="DV40" s="1029"/>
      <c r="DW40" s="1030"/>
      <c r="DX40" s="1030"/>
      <c r="DY40" s="1030"/>
      <c r="DZ40" s="1031"/>
      <c r="EA40" s="218"/>
    </row>
    <row r="41" spans="1:131" ht="26.25" customHeight="1" x14ac:dyDescent="0.2">
      <c r="A41" s="226">
        <v>14</v>
      </c>
      <c r="B41" s="1067"/>
      <c r="C41" s="1068"/>
      <c r="D41" s="1068"/>
      <c r="E41" s="1068"/>
      <c r="F41" s="1068"/>
      <c r="G41" s="1068"/>
      <c r="H41" s="1068"/>
      <c r="I41" s="1068"/>
      <c r="J41" s="1068"/>
      <c r="K41" s="1068"/>
      <c r="L41" s="1068"/>
      <c r="M41" s="1068"/>
      <c r="N41" s="1068"/>
      <c r="O41" s="1068"/>
      <c r="P41" s="1069"/>
      <c r="Q41" s="1075"/>
      <c r="R41" s="1076"/>
      <c r="S41" s="1076"/>
      <c r="T41" s="1076"/>
      <c r="U41" s="1076"/>
      <c r="V41" s="1076"/>
      <c r="W41" s="1076"/>
      <c r="X41" s="1076"/>
      <c r="Y41" s="1076"/>
      <c r="Z41" s="1076"/>
      <c r="AA41" s="1076"/>
      <c r="AB41" s="1076"/>
      <c r="AC41" s="1076"/>
      <c r="AD41" s="1076"/>
      <c r="AE41" s="1077"/>
      <c r="AF41" s="1072"/>
      <c r="AG41" s="1073"/>
      <c r="AH41" s="1073"/>
      <c r="AI41" s="1073"/>
      <c r="AJ41" s="1074"/>
      <c r="AK41" s="1016"/>
      <c r="AL41" s="1007"/>
      <c r="AM41" s="1007"/>
      <c r="AN41" s="1007"/>
      <c r="AO41" s="1007"/>
      <c r="AP41" s="1007"/>
      <c r="AQ41" s="1007"/>
      <c r="AR41" s="1007"/>
      <c r="AS41" s="1007"/>
      <c r="AT41" s="1007"/>
      <c r="AU41" s="1007"/>
      <c r="AV41" s="1007"/>
      <c r="AW41" s="1007"/>
      <c r="AX41" s="1007"/>
      <c r="AY41" s="1007"/>
      <c r="AZ41" s="1078"/>
      <c r="BA41" s="1078"/>
      <c r="BB41" s="1078"/>
      <c r="BC41" s="1078"/>
      <c r="BD41" s="1078"/>
      <c r="BE41" s="1008"/>
      <c r="BF41" s="1008"/>
      <c r="BG41" s="1008"/>
      <c r="BH41" s="1008"/>
      <c r="BI41" s="1009"/>
      <c r="BJ41" s="220"/>
      <c r="BK41" s="220"/>
      <c r="BL41" s="220"/>
      <c r="BM41" s="220"/>
      <c r="BN41" s="220"/>
      <c r="BO41" s="229"/>
      <c r="BP41" s="229"/>
      <c r="BQ41" s="226">
        <v>35</v>
      </c>
      <c r="BR41" s="227"/>
      <c r="BS41" s="1029"/>
      <c r="BT41" s="1030"/>
      <c r="BU41" s="1030"/>
      <c r="BV41" s="1030"/>
      <c r="BW41" s="1030"/>
      <c r="BX41" s="1030"/>
      <c r="BY41" s="1030"/>
      <c r="BZ41" s="1030"/>
      <c r="CA41" s="1030"/>
      <c r="CB41" s="1030"/>
      <c r="CC41" s="1030"/>
      <c r="CD41" s="1030"/>
      <c r="CE41" s="1030"/>
      <c r="CF41" s="1030"/>
      <c r="CG41" s="1051"/>
      <c r="CH41" s="1026"/>
      <c r="CI41" s="1027"/>
      <c r="CJ41" s="1027"/>
      <c r="CK41" s="1027"/>
      <c r="CL41" s="1028"/>
      <c r="CM41" s="1026"/>
      <c r="CN41" s="1027"/>
      <c r="CO41" s="1027"/>
      <c r="CP41" s="1027"/>
      <c r="CQ41" s="1028"/>
      <c r="CR41" s="1026"/>
      <c r="CS41" s="1027"/>
      <c r="CT41" s="1027"/>
      <c r="CU41" s="1027"/>
      <c r="CV41" s="1028"/>
      <c r="CW41" s="1026"/>
      <c r="CX41" s="1027"/>
      <c r="CY41" s="1027"/>
      <c r="CZ41" s="1027"/>
      <c r="DA41" s="1028"/>
      <c r="DB41" s="1026"/>
      <c r="DC41" s="1027"/>
      <c r="DD41" s="1027"/>
      <c r="DE41" s="1027"/>
      <c r="DF41" s="1028"/>
      <c r="DG41" s="1026"/>
      <c r="DH41" s="1027"/>
      <c r="DI41" s="1027"/>
      <c r="DJ41" s="1027"/>
      <c r="DK41" s="1028"/>
      <c r="DL41" s="1026"/>
      <c r="DM41" s="1027"/>
      <c r="DN41" s="1027"/>
      <c r="DO41" s="1027"/>
      <c r="DP41" s="1028"/>
      <c r="DQ41" s="1026"/>
      <c r="DR41" s="1027"/>
      <c r="DS41" s="1027"/>
      <c r="DT41" s="1027"/>
      <c r="DU41" s="1028"/>
      <c r="DV41" s="1029"/>
      <c r="DW41" s="1030"/>
      <c r="DX41" s="1030"/>
      <c r="DY41" s="1030"/>
      <c r="DZ41" s="1031"/>
      <c r="EA41" s="218"/>
    </row>
    <row r="42" spans="1:131" ht="26.25" customHeight="1" x14ac:dyDescent="0.2">
      <c r="A42" s="226">
        <v>15</v>
      </c>
      <c r="B42" s="1067"/>
      <c r="C42" s="1068"/>
      <c r="D42" s="1068"/>
      <c r="E42" s="1068"/>
      <c r="F42" s="1068"/>
      <c r="G42" s="1068"/>
      <c r="H42" s="1068"/>
      <c r="I42" s="1068"/>
      <c r="J42" s="1068"/>
      <c r="K42" s="1068"/>
      <c r="L42" s="1068"/>
      <c r="M42" s="1068"/>
      <c r="N42" s="1068"/>
      <c r="O42" s="1068"/>
      <c r="P42" s="1069"/>
      <c r="Q42" s="1075"/>
      <c r="R42" s="1076"/>
      <c r="S42" s="1076"/>
      <c r="T42" s="1076"/>
      <c r="U42" s="1076"/>
      <c r="V42" s="1076"/>
      <c r="W42" s="1076"/>
      <c r="X42" s="1076"/>
      <c r="Y42" s="1076"/>
      <c r="Z42" s="1076"/>
      <c r="AA42" s="1076"/>
      <c r="AB42" s="1076"/>
      <c r="AC42" s="1076"/>
      <c r="AD42" s="1076"/>
      <c r="AE42" s="1077"/>
      <c r="AF42" s="1072"/>
      <c r="AG42" s="1073"/>
      <c r="AH42" s="1073"/>
      <c r="AI42" s="1073"/>
      <c r="AJ42" s="1074"/>
      <c r="AK42" s="1016"/>
      <c r="AL42" s="1007"/>
      <c r="AM42" s="1007"/>
      <c r="AN42" s="1007"/>
      <c r="AO42" s="1007"/>
      <c r="AP42" s="1007"/>
      <c r="AQ42" s="1007"/>
      <c r="AR42" s="1007"/>
      <c r="AS42" s="1007"/>
      <c r="AT42" s="1007"/>
      <c r="AU42" s="1007"/>
      <c r="AV42" s="1007"/>
      <c r="AW42" s="1007"/>
      <c r="AX42" s="1007"/>
      <c r="AY42" s="1007"/>
      <c r="AZ42" s="1078"/>
      <c r="BA42" s="1078"/>
      <c r="BB42" s="1078"/>
      <c r="BC42" s="1078"/>
      <c r="BD42" s="1078"/>
      <c r="BE42" s="1008"/>
      <c r="BF42" s="1008"/>
      <c r="BG42" s="1008"/>
      <c r="BH42" s="1008"/>
      <c r="BI42" s="1009"/>
      <c r="BJ42" s="220"/>
      <c r="BK42" s="220"/>
      <c r="BL42" s="220"/>
      <c r="BM42" s="220"/>
      <c r="BN42" s="220"/>
      <c r="BO42" s="229"/>
      <c r="BP42" s="229"/>
      <c r="BQ42" s="226">
        <v>36</v>
      </c>
      <c r="BR42" s="227"/>
      <c r="BS42" s="1029"/>
      <c r="BT42" s="1030"/>
      <c r="BU42" s="1030"/>
      <c r="BV42" s="1030"/>
      <c r="BW42" s="1030"/>
      <c r="BX42" s="1030"/>
      <c r="BY42" s="1030"/>
      <c r="BZ42" s="1030"/>
      <c r="CA42" s="1030"/>
      <c r="CB42" s="1030"/>
      <c r="CC42" s="1030"/>
      <c r="CD42" s="1030"/>
      <c r="CE42" s="1030"/>
      <c r="CF42" s="1030"/>
      <c r="CG42" s="1051"/>
      <c r="CH42" s="1026"/>
      <c r="CI42" s="1027"/>
      <c r="CJ42" s="1027"/>
      <c r="CK42" s="1027"/>
      <c r="CL42" s="1028"/>
      <c r="CM42" s="1026"/>
      <c r="CN42" s="1027"/>
      <c r="CO42" s="1027"/>
      <c r="CP42" s="1027"/>
      <c r="CQ42" s="1028"/>
      <c r="CR42" s="1026"/>
      <c r="CS42" s="1027"/>
      <c r="CT42" s="1027"/>
      <c r="CU42" s="1027"/>
      <c r="CV42" s="1028"/>
      <c r="CW42" s="1026"/>
      <c r="CX42" s="1027"/>
      <c r="CY42" s="1027"/>
      <c r="CZ42" s="1027"/>
      <c r="DA42" s="1028"/>
      <c r="DB42" s="1026"/>
      <c r="DC42" s="1027"/>
      <c r="DD42" s="1027"/>
      <c r="DE42" s="1027"/>
      <c r="DF42" s="1028"/>
      <c r="DG42" s="1026"/>
      <c r="DH42" s="1027"/>
      <c r="DI42" s="1027"/>
      <c r="DJ42" s="1027"/>
      <c r="DK42" s="1028"/>
      <c r="DL42" s="1026"/>
      <c r="DM42" s="1027"/>
      <c r="DN42" s="1027"/>
      <c r="DO42" s="1027"/>
      <c r="DP42" s="1028"/>
      <c r="DQ42" s="1026"/>
      <c r="DR42" s="1027"/>
      <c r="DS42" s="1027"/>
      <c r="DT42" s="1027"/>
      <c r="DU42" s="1028"/>
      <c r="DV42" s="1029"/>
      <c r="DW42" s="1030"/>
      <c r="DX42" s="1030"/>
      <c r="DY42" s="1030"/>
      <c r="DZ42" s="1031"/>
      <c r="EA42" s="218"/>
    </row>
    <row r="43" spans="1:131" ht="26.25" customHeight="1" x14ac:dyDescent="0.2">
      <c r="A43" s="226">
        <v>16</v>
      </c>
      <c r="B43" s="1067"/>
      <c r="C43" s="1068"/>
      <c r="D43" s="1068"/>
      <c r="E43" s="1068"/>
      <c r="F43" s="1068"/>
      <c r="G43" s="1068"/>
      <c r="H43" s="1068"/>
      <c r="I43" s="1068"/>
      <c r="J43" s="1068"/>
      <c r="K43" s="1068"/>
      <c r="L43" s="1068"/>
      <c r="M43" s="1068"/>
      <c r="N43" s="1068"/>
      <c r="O43" s="1068"/>
      <c r="P43" s="1069"/>
      <c r="Q43" s="1075"/>
      <c r="R43" s="1076"/>
      <c r="S43" s="1076"/>
      <c r="T43" s="1076"/>
      <c r="U43" s="1076"/>
      <c r="V43" s="1076"/>
      <c r="W43" s="1076"/>
      <c r="X43" s="1076"/>
      <c r="Y43" s="1076"/>
      <c r="Z43" s="1076"/>
      <c r="AA43" s="1076"/>
      <c r="AB43" s="1076"/>
      <c r="AC43" s="1076"/>
      <c r="AD43" s="1076"/>
      <c r="AE43" s="1077"/>
      <c r="AF43" s="1072"/>
      <c r="AG43" s="1073"/>
      <c r="AH43" s="1073"/>
      <c r="AI43" s="1073"/>
      <c r="AJ43" s="1074"/>
      <c r="AK43" s="1016"/>
      <c r="AL43" s="1007"/>
      <c r="AM43" s="1007"/>
      <c r="AN43" s="1007"/>
      <c r="AO43" s="1007"/>
      <c r="AP43" s="1007"/>
      <c r="AQ43" s="1007"/>
      <c r="AR43" s="1007"/>
      <c r="AS43" s="1007"/>
      <c r="AT43" s="1007"/>
      <c r="AU43" s="1007"/>
      <c r="AV43" s="1007"/>
      <c r="AW43" s="1007"/>
      <c r="AX43" s="1007"/>
      <c r="AY43" s="1007"/>
      <c r="AZ43" s="1078"/>
      <c r="BA43" s="1078"/>
      <c r="BB43" s="1078"/>
      <c r="BC43" s="1078"/>
      <c r="BD43" s="1078"/>
      <c r="BE43" s="1008"/>
      <c r="BF43" s="1008"/>
      <c r="BG43" s="1008"/>
      <c r="BH43" s="1008"/>
      <c r="BI43" s="1009"/>
      <c r="BJ43" s="220"/>
      <c r="BK43" s="220"/>
      <c r="BL43" s="220"/>
      <c r="BM43" s="220"/>
      <c r="BN43" s="220"/>
      <c r="BO43" s="229"/>
      <c r="BP43" s="229"/>
      <c r="BQ43" s="226">
        <v>37</v>
      </c>
      <c r="BR43" s="227"/>
      <c r="BS43" s="1029"/>
      <c r="BT43" s="1030"/>
      <c r="BU43" s="1030"/>
      <c r="BV43" s="1030"/>
      <c r="BW43" s="1030"/>
      <c r="BX43" s="1030"/>
      <c r="BY43" s="1030"/>
      <c r="BZ43" s="1030"/>
      <c r="CA43" s="1030"/>
      <c r="CB43" s="1030"/>
      <c r="CC43" s="1030"/>
      <c r="CD43" s="1030"/>
      <c r="CE43" s="1030"/>
      <c r="CF43" s="1030"/>
      <c r="CG43" s="1051"/>
      <c r="CH43" s="1026"/>
      <c r="CI43" s="1027"/>
      <c r="CJ43" s="1027"/>
      <c r="CK43" s="1027"/>
      <c r="CL43" s="1028"/>
      <c r="CM43" s="1026"/>
      <c r="CN43" s="1027"/>
      <c r="CO43" s="1027"/>
      <c r="CP43" s="1027"/>
      <c r="CQ43" s="1028"/>
      <c r="CR43" s="1026"/>
      <c r="CS43" s="1027"/>
      <c r="CT43" s="1027"/>
      <c r="CU43" s="1027"/>
      <c r="CV43" s="1028"/>
      <c r="CW43" s="1026"/>
      <c r="CX43" s="1027"/>
      <c r="CY43" s="1027"/>
      <c r="CZ43" s="1027"/>
      <c r="DA43" s="1028"/>
      <c r="DB43" s="1026"/>
      <c r="DC43" s="1027"/>
      <c r="DD43" s="1027"/>
      <c r="DE43" s="1027"/>
      <c r="DF43" s="1028"/>
      <c r="DG43" s="1026"/>
      <c r="DH43" s="1027"/>
      <c r="DI43" s="1027"/>
      <c r="DJ43" s="1027"/>
      <c r="DK43" s="1028"/>
      <c r="DL43" s="1026"/>
      <c r="DM43" s="1027"/>
      <c r="DN43" s="1027"/>
      <c r="DO43" s="1027"/>
      <c r="DP43" s="1028"/>
      <c r="DQ43" s="1026"/>
      <c r="DR43" s="1027"/>
      <c r="DS43" s="1027"/>
      <c r="DT43" s="1027"/>
      <c r="DU43" s="1028"/>
      <c r="DV43" s="1029"/>
      <c r="DW43" s="1030"/>
      <c r="DX43" s="1030"/>
      <c r="DY43" s="1030"/>
      <c r="DZ43" s="1031"/>
      <c r="EA43" s="218"/>
    </row>
    <row r="44" spans="1:131" ht="26.25" customHeight="1" x14ac:dyDescent="0.2">
      <c r="A44" s="226">
        <v>17</v>
      </c>
      <c r="B44" s="1067"/>
      <c r="C44" s="1068"/>
      <c r="D44" s="1068"/>
      <c r="E44" s="1068"/>
      <c r="F44" s="1068"/>
      <c r="G44" s="1068"/>
      <c r="H44" s="1068"/>
      <c r="I44" s="1068"/>
      <c r="J44" s="1068"/>
      <c r="K44" s="1068"/>
      <c r="L44" s="1068"/>
      <c r="M44" s="1068"/>
      <c r="N44" s="1068"/>
      <c r="O44" s="1068"/>
      <c r="P44" s="1069"/>
      <c r="Q44" s="1075"/>
      <c r="R44" s="1076"/>
      <c r="S44" s="1076"/>
      <c r="T44" s="1076"/>
      <c r="U44" s="1076"/>
      <c r="V44" s="1076"/>
      <c r="W44" s="1076"/>
      <c r="X44" s="1076"/>
      <c r="Y44" s="1076"/>
      <c r="Z44" s="1076"/>
      <c r="AA44" s="1076"/>
      <c r="AB44" s="1076"/>
      <c r="AC44" s="1076"/>
      <c r="AD44" s="1076"/>
      <c r="AE44" s="1077"/>
      <c r="AF44" s="1072"/>
      <c r="AG44" s="1073"/>
      <c r="AH44" s="1073"/>
      <c r="AI44" s="1073"/>
      <c r="AJ44" s="1074"/>
      <c r="AK44" s="1016"/>
      <c r="AL44" s="1007"/>
      <c r="AM44" s="1007"/>
      <c r="AN44" s="1007"/>
      <c r="AO44" s="1007"/>
      <c r="AP44" s="1007"/>
      <c r="AQ44" s="1007"/>
      <c r="AR44" s="1007"/>
      <c r="AS44" s="1007"/>
      <c r="AT44" s="1007"/>
      <c r="AU44" s="1007"/>
      <c r="AV44" s="1007"/>
      <c r="AW44" s="1007"/>
      <c r="AX44" s="1007"/>
      <c r="AY44" s="1007"/>
      <c r="AZ44" s="1078"/>
      <c r="BA44" s="1078"/>
      <c r="BB44" s="1078"/>
      <c r="BC44" s="1078"/>
      <c r="BD44" s="1078"/>
      <c r="BE44" s="1008"/>
      <c r="BF44" s="1008"/>
      <c r="BG44" s="1008"/>
      <c r="BH44" s="1008"/>
      <c r="BI44" s="1009"/>
      <c r="BJ44" s="220"/>
      <c r="BK44" s="220"/>
      <c r="BL44" s="220"/>
      <c r="BM44" s="220"/>
      <c r="BN44" s="220"/>
      <c r="BO44" s="229"/>
      <c r="BP44" s="229"/>
      <c r="BQ44" s="226">
        <v>38</v>
      </c>
      <c r="BR44" s="227"/>
      <c r="BS44" s="1029"/>
      <c r="BT44" s="1030"/>
      <c r="BU44" s="1030"/>
      <c r="BV44" s="1030"/>
      <c r="BW44" s="1030"/>
      <c r="BX44" s="1030"/>
      <c r="BY44" s="1030"/>
      <c r="BZ44" s="1030"/>
      <c r="CA44" s="1030"/>
      <c r="CB44" s="1030"/>
      <c r="CC44" s="1030"/>
      <c r="CD44" s="1030"/>
      <c r="CE44" s="1030"/>
      <c r="CF44" s="1030"/>
      <c r="CG44" s="1051"/>
      <c r="CH44" s="1026"/>
      <c r="CI44" s="1027"/>
      <c r="CJ44" s="1027"/>
      <c r="CK44" s="1027"/>
      <c r="CL44" s="1028"/>
      <c r="CM44" s="1026"/>
      <c r="CN44" s="1027"/>
      <c r="CO44" s="1027"/>
      <c r="CP44" s="1027"/>
      <c r="CQ44" s="1028"/>
      <c r="CR44" s="1026"/>
      <c r="CS44" s="1027"/>
      <c r="CT44" s="1027"/>
      <c r="CU44" s="1027"/>
      <c r="CV44" s="1028"/>
      <c r="CW44" s="1026"/>
      <c r="CX44" s="1027"/>
      <c r="CY44" s="1027"/>
      <c r="CZ44" s="1027"/>
      <c r="DA44" s="1028"/>
      <c r="DB44" s="1026"/>
      <c r="DC44" s="1027"/>
      <c r="DD44" s="1027"/>
      <c r="DE44" s="1027"/>
      <c r="DF44" s="1028"/>
      <c r="DG44" s="1026"/>
      <c r="DH44" s="1027"/>
      <c r="DI44" s="1027"/>
      <c r="DJ44" s="1027"/>
      <c r="DK44" s="1028"/>
      <c r="DL44" s="1026"/>
      <c r="DM44" s="1027"/>
      <c r="DN44" s="1027"/>
      <c r="DO44" s="1027"/>
      <c r="DP44" s="1028"/>
      <c r="DQ44" s="1026"/>
      <c r="DR44" s="1027"/>
      <c r="DS44" s="1027"/>
      <c r="DT44" s="1027"/>
      <c r="DU44" s="1028"/>
      <c r="DV44" s="1029"/>
      <c r="DW44" s="1030"/>
      <c r="DX44" s="1030"/>
      <c r="DY44" s="1030"/>
      <c r="DZ44" s="1031"/>
      <c r="EA44" s="218"/>
    </row>
    <row r="45" spans="1:131" ht="26.25" customHeight="1" x14ac:dyDescent="0.2">
      <c r="A45" s="226">
        <v>18</v>
      </c>
      <c r="B45" s="1067"/>
      <c r="C45" s="1068"/>
      <c r="D45" s="1068"/>
      <c r="E45" s="1068"/>
      <c r="F45" s="1068"/>
      <c r="G45" s="1068"/>
      <c r="H45" s="1068"/>
      <c r="I45" s="1068"/>
      <c r="J45" s="1068"/>
      <c r="K45" s="1068"/>
      <c r="L45" s="1068"/>
      <c r="M45" s="1068"/>
      <c r="N45" s="1068"/>
      <c r="O45" s="1068"/>
      <c r="P45" s="1069"/>
      <c r="Q45" s="1075"/>
      <c r="R45" s="1076"/>
      <c r="S45" s="1076"/>
      <c r="T45" s="1076"/>
      <c r="U45" s="1076"/>
      <c r="V45" s="1076"/>
      <c r="W45" s="1076"/>
      <c r="X45" s="1076"/>
      <c r="Y45" s="1076"/>
      <c r="Z45" s="1076"/>
      <c r="AA45" s="1076"/>
      <c r="AB45" s="1076"/>
      <c r="AC45" s="1076"/>
      <c r="AD45" s="1076"/>
      <c r="AE45" s="1077"/>
      <c r="AF45" s="1072"/>
      <c r="AG45" s="1073"/>
      <c r="AH45" s="1073"/>
      <c r="AI45" s="1073"/>
      <c r="AJ45" s="1074"/>
      <c r="AK45" s="1016"/>
      <c r="AL45" s="1007"/>
      <c r="AM45" s="1007"/>
      <c r="AN45" s="1007"/>
      <c r="AO45" s="1007"/>
      <c r="AP45" s="1007"/>
      <c r="AQ45" s="1007"/>
      <c r="AR45" s="1007"/>
      <c r="AS45" s="1007"/>
      <c r="AT45" s="1007"/>
      <c r="AU45" s="1007"/>
      <c r="AV45" s="1007"/>
      <c r="AW45" s="1007"/>
      <c r="AX45" s="1007"/>
      <c r="AY45" s="1007"/>
      <c r="AZ45" s="1078"/>
      <c r="BA45" s="1078"/>
      <c r="BB45" s="1078"/>
      <c r="BC45" s="1078"/>
      <c r="BD45" s="1078"/>
      <c r="BE45" s="1008"/>
      <c r="BF45" s="1008"/>
      <c r="BG45" s="1008"/>
      <c r="BH45" s="1008"/>
      <c r="BI45" s="1009"/>
      <c r="BJ45" s="220"/>
      <c r="BK45" s="220"/>
      <c r="BL45" s="220"/>
      <c r="BM45" s="220"/>
      <c r="BN45" s="220"/>
      <c r="BO45" s="229"/>
      <c r="BP45" s="229"/>
      <c r="BQ45" s="226">
        <v>39</v>
      </c>
      <c r="BR45" s="227"/>
      <c r="BS45" s="1029"/>
      <c r="BT45" s="1030"/>
      <c r="BU45" s="1030"/>
      <c r="BV45" s="1030"/>
      <c r="BW45" s="1030"/>
      <c r="BX45" s="1030"/>
      <c r="BY45" s="1030"/>
      <c r="BZ45" s="1030"/>
      <c r="CA45" s="1030"/>
      <c r="CB45" s="1030"/>
      <c r="CC45" s="1030"/>
      <c r="CD45" s="1030"/>
      <c r="CE45" s="1030"/>
      <c r="CF45" s="1030"/>
      <c r="CG45" s="1051"/>
      <c r="CH45" s="1026"/>
      <c r="CI45" s="1027"/>
      <c r="CJ45" s="1027"/>
      <c r="CK45" s="1027"/>
      <c r="CL45" s="1028"/>
      <c r="CM45" s="1026"/>
      <c r="CN45" s="1027"/>
      <c r="CO45" s="1027"/>
      <c r="CP45" s="1027"/>
      <c r="CQ45" s="1028"/>
      <c r="CR45" s="1026"/>
      <c r="CS45" s="1027"/>
      <c r="CT45" s="1027"/>
      <c r="CU45" s="1027"/>
      <c r="CV45" s="1028"/>
      <c r="CW45" s="1026"/>
      <c r="CX45" s="1027"/>
      <c r="CY45" s="1027"/>
      <c r="CZ45" s="1027"/>
      <c r="DA45" s="1028"/>
      <c r="DB45" s="1026"/>
      <c r="DC45" s="1027"/>
      <c r="DD45" s="1027"/>
      <c r="DE45" s="1027"/>
      <c r="DF45" s="1028"/>
      <c r="DG45" s="1026"/>
      <c r="DH45" s="1027"/>
      <c r="DI45" s="1027"/>
      <c r="DJ45" s="1027"/>
      <c r="DK45" s="1028"/>
      <c r="DL45" s="1026"/>
      <c r="DM45" s="1027"/>
      <c r="DN45" s="1027"/>
      <c r="DO45" s="1027"/>
      <c r="DP45" s="1028"/>
      <c r="DQ45" s="1026"/>
      <c r="DR45" s="1027"/>
      <c r="DS45" s="1027"/>
      <c r="DT45" s="1027"/>
      <c r="DU45" s="1028"/>
      <c r="DV45" s="1029"/>
      <c r="DW45" s="1030"/>
      <c r="DX45" s="1030"/>
      <c r="DY45" s="1030"/>
      <c r="DZ45" s="1031"/>
      <c r="EA45" s="218"/>
    </row>
    <row r="46" spans="1:131" ht="26.25" customHeight="1" x14ac:dyDescent="0.2">
      <c r="A46" s="226">
        <v>19</v>
      </c>
      <c r="B46" s="1067"/>
      <c r="C46" s="1068"/>
      <c r="D46" s="1068"/>
      <c r="E46" s="1068"/>
      <c r="F46" s="1068"/>
      <c r="G46" s="1068"/>
      <c r="H46" s="1068"/>
      <c r="I46" s="1068"/>
      <c r="J46" s="1068"/>
      <c r="K46" s="1068"/>
      <c r="L46" s="1068"/>
      <c r="M46" s="1068"/>
      <c r="N46" s="1068"/>
      <c r="O46" s="1068"/>
      <c r="P46" s="1069"/>
      <c r="Q46" s="1075"/>
      <c r="R46" s="1076"/>
      <c r="S46" s="1076"/>
      <c r="T46" s="1076"/>
      <c r="U46" s="1076"/>
      <c r="V46" s="1076"/>
      <c r="W46" s="1076"/>
      <c r="X46" s="1076"/>
      <c r="Y46" s="1076"/>
      <c r="Z46" s="1076"/>
      <c r="AA46" s="1076"/>
      <c r="AB46" s="1076"/>
      <c r="AC46" s="1076"/>
      <c r="AD46" s="1076"/>
      <c r="AE46" s="1077"/>
      <c r="AF46" s="1072"/>
      <c r="AG46" s="1073"/>
      <c r="AH46" s="1073"/>
      <c r="AI46" s="1073"/>
      <c r="AJ46" s="1074"/>
      <c r="AK46" s="1016"/>
      <c r="AL46" s="1007"/>
      <c r="AM46" s="1007"/>
      <c r="AN46" s="1007"/>
      <c r="AO46" s="1007"/>
      <c r="AP46" s="1007"/>
      <c r="AQ46" s="1007"/>
      <c r="AR46" s="1007"/>
      <c r="AS46" s="1007"/>
      <c r="AT46" s="1007"/>
      <c r="AU46" s="1007"/>
      <c r="AV46" s="1007"/>
      <c r="AW46" s="1007"/>
      <c r="AX46" s="1007"/>
      <c r="AY46" s="1007"/>
      <c r="AZ46" s="1078"/>
      <c r="BA46" s="1078"/>
      <c r="BB46" s="1078"/>
      <c r="BC46" s="1078"/>
      <c r="BD46" s="1078"/>
      <c r="BE46" s="1008"/>
      <c r="BF46" s="1008"/>
      <c r="BG46" s="1008"/>
      <c r="BH46" s="1008"/>
      <c r="BI46" s="1009"/>
      <c r="BJ46" s="220"/>
      <c r="BK46" s="220"/>
      <c r="BL46" s="220"/>
      <c r="BM46" s="220"/>
      <c r="BN46" s="220"/>
      <c r="BO46" s="229"/>
      <c r="BP46" s="229"/>
      <c r="BQ46" s="226">
        <v>40</v>
      </c>
      <c r="BR46" s="227"/>
      <c r="BS46" s="1029"/>
      <c r="BT46" s="1030"/>
      <c r="BU46" s="1030"/>
      <c r="BV46" s="1030"/>
      <c r="BW46" s="1030"/>
      <c r="BX46" s="1030"/>
      <c r="BY46" s="1030"/>
      <c r="BZ46" s="1030"/>
      <c r="CA46" s="1030"/>
      <c r="CB46" s="1030"/>
      <c r="CC46" s="1030"/>
      <c r="CD46" s="1030"/>
      <c r="CE46" s="1030"/>
      <c r="CF46" s="1030"/>
      <c r="CG46" s="1051"/>
      <c r="CH46" s="1026"/>
      <c r="CI46" s="1027"/>
      <c r="CJ46" s="1027"/>
      <c r="CK46" s="1027"/>
      <c r="CL46" s="1028"/>
      <c r="CM46" s="1026"/>
      <c r="CN46" s="1027"/>
      <c r="CO46" s="1027"/>
      <c r="CP46" s="1027"/>
      <c r="CQ46" s="1028"/>
      <c r="CR46" s="1026"/>
      <c r="CS46" s="1027"/>
      <c r="CT46" s="1027"/>
      <c r="CU46" s="1027"/>
      <c r="CV46" s="1028"/>
      <c r="CW46" s="1026"/>
      <c r="CX46" s="1027"/>
      <c r="CY46" s="1027"/>
      <c r="CZ46" s="1027"/>
      <c r="DA46" s="1028"/>
      <c r="DB46" s="1026"/>
      <c r="DC46" s="1027"/>
      <c r="DD46" s="1027"/>
      <c r="DE46" s="1027"/>
      <c r="DF46" s="1028"/>
      <c r="DG46" s="1026"/>
      <c r="DH46" s="1027"/>
      <c r="DI46" s="1027"/>
      <c r="DJ46" s="1027"/>
      <c r="DK46" s="1028"/>
      <c r="DL46" s="1026"/>
      <c r="DM46" s="1027"/>
      <c r="DN46" s="1027"/>
      <c r="DO46" s="1027"/>
      <c r="DP46" s="1028"/>
      <c r="DQ46" s="1026"/>
      <c r="DR46" s="1027"/>
      <c r="DS46" s="1027"/>
      <c r="DT46" s="1027"/>
      <c r="DU46" s="1028"/>
      <c r="DV46" s="1029"/>
      <c r="DW46" s="1030"/>
      <c r="DX46" s="1030"/>
      <c r="DY46" s="1030"/>
      <c r="DZ46" s="1031"/>
      <c r="EA46" s="218"/>
    </row>
    <row r="47" spans="1:131" ht="26.25" customHeight="1" x14ac:dyDescent="0.2">
      <c r="A47" s="226">
        <v>20</v>
      </c>
      <c r="B47" s="1067"/>
      <c r="C47" s="1068"/>
      <c r="D47" s="1068"/>
      <c r="E47" s="1068"/>
      <c r="F47" s="1068"/>
      <c r="G47" s="1068"/>
      <c r="H47" s="1068"/>
      <c r="I47" s="1068"/>
      <c r="J47" s="1068"/>
      <c r="K47" s="1068"/>
      <c r="L47" s="1068"/>
      <c r="M47" s="1068"/>
      <c r="N47" s="1068"/>
      <c r="O47" s="1068"/>
      <c r="P47" s="1069"/>
      <c r="Q47" s="1075"/>
      <c r="R47" s="1076"/>
      <c r="S47" s="1076"/>
      <c r="T47" s="1076"/>
      <c r="U47" s="1076"/>
      <c r="V47" s="1076"/>
      <c r="W47" s="1076"/>
      <c r="X47" s="1076"/>
      <c r="Y47" s="1076"/>
      <c r="Z47" s="1076"/>
      <c r="AA47" s="1076"/>
      <c r="AB47" s="1076"/>
      <c r="AC47" s="1076"/>
      <c r="AD47" s="1076"/>
      <c r="AE47" s="1077"/>
      <c r="AF47" s="1072"/>
      <c r="AG47" s="1073"/>
      <c r="AH47" s="1073"/>
      <c r="AI47" s="1073"/>
      <c r="AJ47" s="1074"/>
      <c r="AK47" s="1016"/>
      <c r="AL47" s="1007"/>
      <c r="AM47" s="1007"/>
      <c r="AN47" s="1007"/>
      <c r="AO47" s="1007"/>
      <c r="AP47" s="1007"/>
      <c r="AQ47" s="1007"/>
      <c r="AR47" s="1007"/>
      <c r="AS47" s="1007"/>
      <c r="AT47" s="1007"/>
      <c r="AU47" s="1007"/>
      <c r="AV47" s="1007"/>
      <c r="AW47" s="1007"/>
      <c r="AX47" s="1007"/>
      <c r="AY47" s="1007"/>
      <c r="AZ47" s="1078"/>
      <c r="BA47" s="1078"/>
      <c r="BB47" s="1078"/>
      <c r="BC47" s="1078"/>
      <c r="BD47" s="1078"/>
      <c r="BE47" s="1008"/>
      <c r="BF47" s="1008"/>
      <c r="BG47" s="1008"/>
      <c r="BH47" s="1008"/>
      <c r="BI47" s="1009"/>
      <c r="BJ47" s="220"/>
      <c r="BK47" s="220"/>
      <c r="BL47" s="220"/>
      <c r="BM47" s="220"/>
      <c r="BN47" s="220"/>
      <c r="BO47" s="229"/>
      <c r="BP47" s="229"/>
      <c r="BQ47" s="226">
        <v>41</v>
      </c>
      <c r="BR47" s="227"/>
      <c r="BS47" s="1029"/>
      <c r="BT47" s="1030"/>
      <c r="BU47" s="1030"/>
      <c r="BV47" s="1030"/>
      <c r="BW47" s="1030"/>
      <c r="BX47" s="1030"/>
      <c r="BY47" s="1030"/>
      <c r="BZ47" s="1030"/>
      <c r="CA47" s="1030"/>
      <c r="CB47" s="1030"/>
      <c r="CC47" s="1030"/>
      <c r="CD47" s="1030"/>
      <c r="CE47" s="1030"/>
      <c r="CF47" s="1030"/>
      <c r="CG47" s="1051"/>
      <c r="CH47" s="1026"/>
      <c r="CI47" s="1027"/>
      <c r="CJ47" s="1027"/>
      <c r="CK47" s="1027"/>
      <c r="CL47" s="1028"/>
      <c r="CM47" s="1026"/>
      <c r="CN47" s="1027"/>
      <c r="CO47" s="1027"/>
      <c r="CP47" s="1027"/>
      <c r="CQ47" s="1028"/>
      <c r="CR47" s="1026"/>
      <c r="CS47" s="1027"/>
      <c r="CT47" s="1027"/>
      <c r="CU47" s="1027"/>
      <c r="CV47" s="1028"/>
      <c r="CW47" s="1026"/>
      <c r="CX47" s="1027"/>
      <c r="CY47" s="1027"/>
      <c r="CZ47" s="1027"/>
      <c r="DA47" s="1028"/>
      <c r="DB47" s="1026"/>
      <c r="DC47" s="1027"/>
      <c r="DD47" s="1027"/>
      <c r="DE47" s="1027"/>
      <c r="DF47" s="1028"/>
      <c r="DG47" s="1026"/>
      <c r="DH47" s="1027"/>
      <c r="DI47" s="1027"/>
      <c r="DJ47" s="1027"/>
      <c r="DK47" s="1028"/>
      <c r="DL47" s="1026"/>
      <c r="DM47" s="1027"/>
      <c r="DN47" s="1027"/>
      <c r="DO47" s="1027"/>
      <c r="DP47" s="1028"/>
      <c r="DQ47" s="1026"/>
      <c r="DR47" s="1027"/>
      <c r="DS47" s="1027"/>
      <c r="DT47" s="1027"/>
      <c r="DU47" s="1028"/>
      <c r="DV47" s="1029"/>
      <c r="DW47" s="1030"/>
      <c r="DX47" s="1030"/>
      <c r="DY47" s="1030"/>
      <c r="DZ47" s="1031"/>
      <c r="EA47" s="218"/>
    </row>
    <row r="48" spans="1:131" ht="26.25" customHeight="1" x14ac:dyDescent="0.2">
      <c r="A48" s="226">
        <v>21</v>
      </c>
      <c r="B48" s="1067"/>
      <c r="C48" s="1068"/>
      <c r="D48" s="1068"/>
      <c r="E48" s="1068"/>
      <c r="F48" s="1068"/>
      <c r="G48" s="1068"/>
      <c r="H48" s="1068"/>
      <c r="I48" s="1068"/>
      <c r="J48" s="1068"/>
      <c r="K48" s="1068"/>
      <c r="L48" s="1068"/>
      <c r="M48" s="1068"/>
      <c r="N48" s="1068"/>
      <c r="O48" s="1068"/>
      <c r="P48" s="1069"/>
      <c r="Q48" s="1075"/>
      <c r="R48" s="1076"/>
      <c r="S48" s="1076"/>
      <c r="T48" s="1076"/>
      <c r="U48" s="1076"/>
      <c r="V48" s="1076"/>
      <c r="W48" s="1076"/>
      <c r="X48" s="1076"/>
      <c r="Y48" s="1076"/>
      <c r="Z48" s="1076"/>
      <c r="AA48" s="1076"/>
      <c r="AB48" s="1076"/>
      <c r="AC48" s="1076"/>
      <c r="AD48" s="1076"/>
      <c r="AE48" s="1077"/>
      <c r="AF48" s="1072"/>
      <c r="AG48" s="1073"/>
      <c r="AH48" s="1073"/>
      <c r="AI48" s="1073"/>
      <c r="AJ48" s="1074"/>
      <c r="AK48" s="1016"/>
      <c r="AL48" s="1007"/>
      <c r="AM48" s="1007"/>
      <c r="AN48" s="1007"/>
      <c r="AO48" s="1007"/>
      <c r="AP48" s="1007"/>
      <c r="AQ48" s="1007"/>
      <c r="AR48" s="1007"/>
      <c r="AS48" s="1007"/>
      <c r="AT48" s="1007"/>
      <c r="AU48" s="1007"/>
      <c r="AV48" s="1007"/>
      <c r="AW48" s="1007"/>
      <c r="AX48" s="1007"/>
      <c r="AY48" s="1007"/>
      <c r="AZ48" s="1078"/>
      <c r="BA48" s="1078"/>
      <c r="BB48" s="1078"/>
      <c r="BC48" s="1078"/>
      <c r="BD48" s="1078"/>
      <c r="BE48" s="1008"/>
      <c r="BF48" s="1008"/>
      <c r="BG48" s="1008"/>
      <c r="BH48" s="1008"/>
      <c r="BI48" s="1009"/>
      <c r="BJ48" s="220"/>
      <c r="BK48" s="220"/>
      <c r="BL48" s="220"/>
      <c r="BM48" s="220"/>
      <c r="BN48" s="220"/>
      <c r="BO48" s="229"/>
      <c r="BP48" s="229"/>
      <c r="BQ48" s="226">
        <v>42</v>
      </c>
      <c r="BR48" s="227"/>
      <c r="BS48" s="1029"/>
      <c r="BT48" s="1030"/>
      <c r="BU48" s="1030"/>
      <c r="BV48" s="1030"/>
      <c r="BW48" s="1030"/>
      <c r="BX48" s="1030"/>
      <c r="BY48" s="1030"/>
      <c r="BZ48" s="1030"/>
      <c r="CA48" s="1030"/>
      <c r="CB48" s="1030"/>
      <c r="CC48" s="1030"/>
      <c r="CD48" s="1030"/>
      <c r="CE48" s="1030"/>
      <c r="CF48" s="1030"/>
      <c r="CG48" s="1051"/>
      <c r="CH48" s="1026"/>
      <c r="CI48" s="1027"/>
      <c r="CJ48" s="1027"/>
      <c r="CK48" s="1027"/>
      <c r="CL48" s="1028"/>
      <c r="CM48" s="1026"/>
      <c r="CN48" s="1027"/>
      <c r="CO48" s="1027"/>
      <c r="CP48" s="1027"/>
      <c r="CQ48" s="1028"/>
      <c r="CR48" s="1026"/>
      <c r="CS48" s="1027"/>
      <c r="CT48" s="1027"/>
      <c r="CU48" s="1027"/>
      <c r="CV48" s="1028"/>
      <c r="CW48" s="1026"/>
      <c r="CX48" s="1027"/>
      <c r="CY48" s="1027"/>
      <c r="CZ48" s="1027"/>
      <c r="DA48" s="1028"/>
      <c r="DB48" s="1026"/>
      <c r="DC48" s="1027"/>
      <c r="DD48" s="1027"/>
      <c r="DE48" s="1027"/>
      <c r="DF48" s="1028"/>
      <c r="DG48" s="1026"/>
      <c r="DH48" s="1027"/>
      <c r="DI48" s="1027"/>
      <c r="DJ48" s="1027"/>
      <c r="DK48" s="1028"/>
      <c r="DL48" s="1026"/>
      <c r="DM48" s="1027"/>
      <c r="DN48" s="1027"/>
      <c r="DO48" s="1027"/>
      <c r="DP48" s="1028"/>
      <c r="DQ48" s="1026"/>
      <c r="DR48" s="1027"/>
      <c r="DS48" s="1027"/>
      <c r="DT48" s="1027"/>
      <c r="DU48" s="1028"/>
      <c r="DV48" s="1029"/>
      <c r="DW48" s="1030"/>
      <c r="DX48" s="1030"/>
      <c r="DY48" s="1030"/>
      <c r="DZ48" s="1031"/>
      <c r="EA48" s="218"/>
    </row>
    <row r="49" spans="1:131" ht="26.25" customHeight="1" x14ac:dyDescent="0.2">
      <c r="A49" s="226">
        <v>22</v>
      </c>
      <c r="B49" s="1067"/>
      <c r="C49" s="1068"/>
      <c r="D49" s="1068"/>
      <c r="E49" s="1068"/>
      <c r="F49" s="1068"/>
      <c r="G49" s="1068"/>
      <c r="H49" s="1068"/>
      <c r="I49" s="1068"/>
      <c r="J49" s="1068"/>
      <c r="K49" s="1068"/>
      <c r="L49" s="1068"/>
      <c r="M49" s="1068"/>
      <c r="N49" s="1068"/>
      <c r="O49" s="1068"/>
      <c r="P49" s="1069"/>
      <c r="Q49" s="1075"/>
      <c r="R49" s="1076"/>
      <c r="S49" s="1076"/>
      <c r="T49" s="1076"/>
      <c r="U49" s="1076"/>
      <c r="V49" s="1076"/>
      <c r="W49" s="1076"/>
      <c r="X49" s="1076"/>
      <c r="Y49" s="1076"/>
      <c r="Z49" s="1076"/>
      <c r="AA49" s="1076"/>
      <c r="AB49" s="1076"/>
      <c r="AC49" s="1076"/>
      <c r="AD49" s="1076"/>
      <c r="AE49" s="1077"/>
      <c r="AF49" s="1072"/>
      <c r="AG49" s="1073"/>
      <c r="AH49" s="1073"/>
      <c r="AI49" s="1073"/>
      <c r="AJ49" s="1074"/>
      <c r="AK49" s="1016"/>
      <c r="AL49" s="1007"/>
      <c r="AM49" s="1007"/>
      <c r="AN49" s="1007"/>
      <c r="AO49" s="1007"/>
      <c r="AP49" s="1007"/>
      <c r="AQ49" s="1007"/>
      <c r="AR49" s="1007"/>
      <c r="AS49" s="1007"/>
      <c r="AT49" s="1007"/>
      <c r="AU49" s="1007"/>
      <c r="AV49" s="1007"/>
      <c r="AW49" s="1007"/>
      <c r="AX49" s="1007"/>
      <c r="AY49" s="1007"/>
      <c r="AZ49" s="1078"/>
      <c r="BA49" s="1078"/>
      <c r="BB49" s="1078"/>
      <c r="BC49" s="1078"/>
      <c r="BD49" s="1078"/>
      <c r="BE49" s="1008"/>
      <c r="BF49" s="1008"/>
      <c r="BG49" s="1008"/>
      <c r="BH49" s="1008"/>
      <c r="BI49" s="1009"/>
      <c r="BJ49" s="220"/>
      <c r="BK49" s="220"/>
      <c r="BL49" s="220"/>
      <c r="BM49" s="220"/>
      <c r="BN49" s="220"/>
      <c r="BO49" s="229"/>
      <c r="BP49" s="229"/>
      <c r="BQ49" s="226">
        <v>43</v>
      </c>
      <c r="BR49" s="227"/>
      <c r="BS49" s="1029"/>
      <c r="BT49" s="1030"/>
      <c r="BU49" s="1030"/>
      <c r="BV49" s="1030"/>
      <c r="BW49" s="1030"/>
      <c r="BX49" s="1030"/>
      <c r="BY49" s="1030"/>
      <c r="BZ49" s="1030"/>
      <c r="CA49" s="1030"/>
      <c r="CB49" s="1030"/>
      <c r="CC49" s="1030"/>
      <c r="CD49" s="1030"/>
      <c r="CE49" s="1030"/>
      <c r="CF49" s="1030"/>
      <c r="CG49" s="1051"/>
      <c r="CH49" s="1026"/>
      <c r="CI49" s="1027"/>
      <c r="CJ49" s="1027"/>
      <c r="CK49" s="1027"/>
      <c r="CL49" s="1028"/>
      <c r="CM49" s="1026"/>
      <c r="CN49" s="1027"/>
      <c r="CO49" s="1027"/>
      <c r="CP49" s="1027"/>
      <c r="CQ49" s="1028"/>
      <c r="CR49" s="1026"/>
      <c r="CS49" s="1027"/>
      <c r="CT49" s="1027"/>
      <c r="CU49" s="1027"/>
      <c r="CV49" s="1028"/>
      <c r="CW49" s="1026"/>
      <c r="CX49" s="1027"/>
      <c r="CY49" s="1027"/>
      <c r="CZ49" s="1027"/>
      <c r="DA49" s="1028"/>
      <c r="DB49" s="1026"/>
      <c r="DC49" s="1027"/>
      <c r="DD49" s="1027"/>
      <c r="DE49" s="1027"/>
      <c r="DF49" s="1028"/>
      <c r="DG49" s="1026"/>
      <c r="DH49" s="1027"/>
      <c r="DI49" s="1027"/>
      <c r="DJ49" s="1027"/>
      <c r="DK49" s="1028"/>
      <c r="DL49" s="1026"/>
      <c r="DM49" s="1027"/>
      <c r="DN49" s="1027"/>
      <c r="DO49" s="1027"/>
      <c r="DP49" s="1028"/>
      <c r="DQ49" s="1026"/>
      <c r="DR49" s="1027"/>
      <c r="DS49" s="1027"/>
      <c r="DT49" s="1027"/>
      <c r="DU49" s="1028"/>
      <c r="DV49" s="1029"/>
      <c r="DW49" s="1030"/>
      <c r="DX49" s="1030"/>
      <c r="DY49" s="1030"/>
      <c r="DZ49" s="1031"/>
      <c r="EA49" s="218"/>
    </row>
    <row r="50" spans="1:131" ht="26.25" customHeight="1" x14ac:dyDescent="0.2">
      <c r="A50" s="226">
        <v>23</v>
      </c>
      <c r="B50" s="1067"/>
      <c r="C50" s="1068"/>
      <c r="D50" s="1068"/>
      <c r="E50" s="1068"/>
      <c r="F50" s="1068"/>
      <c r="G50" s="1068"/>
      <c r="H50" s="1068"/>
      <c r="I50" s="1068"/>
      <c r="J50" s="1068"/>
      <c r="K50" s="1068"/>
      <c r="L50" s="1068"/>
      <c r="M50" s="1068"/>
      <c r="N50" s="1068"/>
      <c r="O50" s="1068"/>
      <c r="P50" s="1069"/>
      <c r="Q50" s="1070"/>
      <c r="R50" s="1062"/>
      <c r="S50" s="1062"/>
      <c r="T50" s="1062"/>
      <c r="U50" s="1062"/>
      <c r="V50" s="1062"/>
      <c r="W50" s="1062"/>
      <c r="X50" s="1062"/>
      <c r="Y50" s="1062"/>
      <c r="Z50" s="1062"/>
      <c r="AA50" s="1062"/>
      <c r="AB50" s="1062"/>
      <c r="AC50" s="1062"/>
      <c r="AD50" s="1062"/>
      <c r="AE50" s="1071"/>
      <c r="AF50" s="1072"/>
      <c r="AG50" s="1073"/>
      <c r="AH50" s="1073"/>
      <c r="AI50" s="1073"/>
      <c r="AJ50" s="1074"/>
      <c r="AK50" s="1061"/>
      <c r="AL50" s="1062"/>
      <c r="AM50" s="1062"/>
      <c r="AN50" s="1062"/>
      <c r="AO50" s="1062"/>
      <c r="AP50" s="1062"/>
      <c r="AQ50" s="1062"/>
      <c r="AR50" s="1062"/>
      <c r="AS50" s="1062"/>
      <c r="AT50" s="1062"/>
      <c r="AU50" s="1062"/>
      <c r="AV50" s="1062"/>
      <c r="AW50" s="1062"/>
      <c r="AX50" s="1062"/>
      <c r="AY50" s="1062"/>
      <c r="AZ50" s="1063"/>
      <c r="BA50" s="1063"/>
      <c r="BB50" s="1063"/>
      <c r="BC50" s="1063"/>
      <c r="BD50" s="1063"/>
      <c r="BE50" s="1008"/>
      <c r="BF50" s="1008"/>
      <c r="BG50" s="1008"/>
      <c r="BH50" s="1008"/>
      <c r="BI50" s="1009"/>
      <c r="BJ50" s="220"/>
      <c r="BK50" s="220"/>
      <c r="BL50" s="220"/>
      <c r="BM50" s="220"/>
      <c r="BN50" s="220"/>
      <c r="BO50" s="229"/>
      <c r="BP50" s="229"/>
      <c r="BQ50" s="226">
        <v>44</v>
      </c>
      <c r="BR50" s="227"/>
      <c r="BS50" s="1029"/>
      <c r="BT50" s="1030"/>
      <c r="BU50" s="1030"/>
      <c r="BV50" s="1030"/>
      <c r="BW50" s="1030"/>
      <c r="BX50" s="1030"/>
      <c r="BY50" s="1030"/>
      <c r="BZ50" s="1030"/>
      <c r="CA50" s="1030"/>
      <c r="CB50" s="1030"/>
      <c r="CC50" s="1030"/>
      <c r="CD50" s="1030"/>
      <c r="CE50" s="1030"/>
      <c r="CF50" s="1030"/>
      <c r="CG50" s="1051"/>
      <c r="CH50" s="1026"/>
      <c r="CI50" s="1027"/>
      <c r="CJ50" s="1027"/>
      <c r="CK50" s="1027"/>
      <c r="CL50" s="1028"/>
      <c r="CM50" s="1026"/>
      <c r="CN50" s="1027"/>
      <c r="CO50" s="1027"/>
      <c r="CP50" s="1027"/>
      <c r="CQ50" s="1028"/>
      <c r="CR50" s="1026"/>
      <c r="CS50" s="1027"/>
      <c r="CT50" s="1027"/>
      <c r="CU50" s="1027"/>
      <c r="CV50" s="1028"/>
      <c r="CW50" s="1026"/>
      <c r="CX50" s="1027"/>
      <c r="CY50" s="1027"/>
      <c r="CZ50" s="1027"/>
      <c r="DA50" s="1028"/>
      <c r="DB50" s="1026"/>
      <c r="DC50" s="1027"/>
      <c r="DD50" s="1027"/>
      <c r="DE50" s="1027"/>
      <c r="DF50" s="1028"/>
      <c r="DG50" s="1026"/>
      <c r="DH50" s="1027"/>
      <c r="DI50" s="1027"/>
      <c r="DJ50" s="1027"/>
      <c r="DK50" s="1028"/>
      <c r="DL50" s="1026"/>
      <c r="DM50" s="1027"/>
      <c r="DN50" s="1027"/>
      <c r="DO50" s="1027"/>
      <c r="DP50" s="1028"/>
      <c r="DQ50" s="1026"/>
      <c r="DR50" s="1027"/>
      <c r="DS50" s="1027"/>
      <c r="DT50" s="1027"/>
      <c r="DU50" s="1028"/>
      <c r="DV50" s="1029"/>
      <c r="DW50" s="1030"/>
      <c r="DX50" s="1030"/>
      <c r="DY50" s="1030"/>
      <c r="DZ50" s="1031"/>
      <c r="EA50" s="218"/>
    </row>
    <row r="51" spans="1:131" ht="26.25" customHeight="1" x14ac:dyDescent="0.2">
      <c r="A51" s="226">
        <v>24</v>
      </c>
      <c r="B51" s="1067"/>
      <c r="C51" s="1068"/>
      <c r="D51" s="1068"/>
      <c r="E51" s="1068"/>
      <c r="F51" s="1068"/>
      <c r="G51" s="1068"/>
      <c r="H51" s="1068"/>
      <c r="I51" s="1068"/>
      <c r="J51" s="1068"/>
      <c r="K51" s="1068"/>
      <c r="L51" s="1068"/>
      <c r="M51" s="1068"/>
      <c r="N51" s="1068"/>
      <c r="O51" s="1068"/>
      <c r="P51" s="1069"/>
      <c r="Q51" s="1070"/>
      <c r="R51" s="1062"/>
      <c r="S51" s="1062"/>
      <c r="T51" s="1062"/>
      <c r="U51" s="1062"/>
      <c r="V51" s="1062"/>
      <c r="W51" s="1062"/>
      <c r="X51" s="1062"/>
      <c r="Y51" s="1062"/>
      <c r="Z51" s="1062"/>
      <c r="AA51" s="1062"/>
      <c r="AB51" s="1062"/>
      <c r="AC51" s="1062"/>
      <c r="AD51" s="1062"/>
      <c r="AE51" s="1071"/>
      <c r="AF51" s="1072"/>
      <c r="AG51" s="1073"/>
      <c r="AH51" s="1073"/>
      <c r="AI51" s="1073"/>
      <c r="AJ51" s="1074"/>
      <c r="AK51" s="1061"/>
      <c r="AL51" s="1062"/>
      <c r="AM51" s="1062"/>
      <c r="AN51" s="1062"/>
      <c r="AO51" s="1062"/>
      <c r="AP51" s="1062"/>
      <c r="AQ51" s="1062"/>
      <c r="AR51" s="1062"/>
      <c r="AS51" s="1062"/>
      <c r="AT51" s="1062"/>
      <c r="AU51" s="1062"/>
      <c r="AV51" s="1062"/>
      <c r="AW51" s="1062"/>
      <c r="AX51" s="1062"/>
      <c r="AY51" s="1062"/>
      <c r="AZ51" s="1063"/>
      <c r="BA51" s="1063"/>
      <c r="BB51" s="1063"/>
      <c r="BC51" s="1063"/>
      <c r="BD51" s="1063"/>
      <c r="BE51" s="1008"/>
      <c r="BF51" s="1008"/>
      <c r="BG51" s="1008"/>
      <c r="BH51" s="1008"/>
      <c r="BI51" s="1009"/>
      <c r="BJ51" s="220"/>
      <c r="BK51" s="220"/>
      <c r="BL51" s="220"/>
      <c r="BM51" s="220"/>
      <c r="BN51" s="220"/>
      <c r="BO51" s="229"/>
      <c r="BP51" s="229"/>
      <c r="BQ51" s="226">
        <v>45</v>
      </c>
      <c r="BR51" s="227"/>
      <c r="BS51" s="1029"/>
      <c r="BT51" s="1030"/>
      <c r="BU51" s="1030"/>
      <c r="BV51" s="1030"/>
      <c r="BW51" s="1030"/>
      <c r="BX51" s="1030"/>
      <c r="BY51" s="1030"/>
      <c r="BZ51" s="1030"/>
      <c r="CA51" s="1030"/>
      <c r="CB51" s="1030"/>
      <c r="CC51" s="1030"/>
      <c r="CD51" s="1030"/>
      <c r="CE51" s="1030"/>
      <c r="CF51" s="1030"/>
      <c r="CG51" s="1051"/>
      <c r="CH51" s="1026"/>
      <c r="CI51" s="1027"/>
      <c r="CJ51" s="1027"/>
      <c r="CK51" s="1027"/>
      <c r="CL51" s="1028"/>
      <c r="CM51" s="1026"/>
      <c r="CN51" s="1027"/>
      <c r="CO51" s="1027"/>
      <c r="CP51" s="1027"/>
      <c r="CQ51" s="1028"/>
      <c r="CR51" s="1026"/>
      <c r="CS51" s="1027"/>
      <c r="CT51" s="1027"/>
      <c r="CU51" s="1027"/>
      <c r="CV51" s="1028"/>
      <c r="CW51" s="1026"/>
      <c r="CX51" s="1027"/>
      <c r="CY51" s="1027"/>
      <c r="CZ51" s="1027"/>
      <c r="DA51" s="1028"/>
      <c r="DB51" s="1026"/>
      <c r="DC51" s="1027"/>
      <c r="DD51" s="1027"/>
      <c r="DE51" s="1027"/>
      <c r="DF51" s="1028"/>
      <c r="DG51" s="1026"/>
      <c r="DH51" s="1027"/>
      <c r="DI51" s="1027"/>
      <c r="DJ51" s="1027"/>
      <c r="DK51" s="1028"/>
      <c r="DL51" s="1026"/>
      <c r="DM51" s="1027"/>
      <c r="DN51" s="1027"/>
      <c r="DO51" s="1027"/>
      <c r="DP51" s="1028"/>
      <c r="DQ51" s="1026"/>
      <c r="DR51" s="1027"/>
      <c r="DS51" s="1027"/>
      <c r="DT51" s="1027"/>
      <c r="DU51" s="1028"/>
      <c r="DV51" s="1029"/>
      <c r="DW51" s="1030"/>
      <c r="DX51" s="1030"/>
      <c r="DY51" s="1030"/>
      <c r="DZ51" s="1031"/>
      <c r="EA51" s="218"/>
    </row>
    <row r="52" spans="1:131" ht="26.25" customHeight="1" x14ac:dyDescent="0.2">
      <c r="A52" s="226">
        <v>25</v>
      </c>
      <c r="B52" s="1067"/>
      <c r="C52" s="1068"/>
      <c r="D52" s="1068"/>
      <c r="E52" s="1068"/>
      <c r="F52" s="1068"/>
      <c r="G52" s="1068"/>
      <c r="H52" s="1068"/>
      <c r="I52" s="1068"/>
      <c r="J52" s="1068"/>
      <c r="K52" s="1068"/>
      <c r="L52" s="1068"/>
      <c r="M52" s="1068"/>
      <c r="N52" s="1068"/>
      <c r="O52" s="1068"/>
      <c r="P52" s="1069"/>
      <c r="Q52" s="1070"/>
      <c r="R52" s="1062"/>
      <c r="S52" s="1062"/>
      <c r="T52" s="1062"/>
      <c r="U52" s="1062"/>
      <c r="V52" s="1062"/>
      <c r="W52" s="1062"/>
      <c r="X52" s="1062"/>
      <c r="Y52" s="1062"/>
      <c r="Z52" s="1062"/>
      <c r="AA52" s="1062"/>
      <c r="AB52" s="1062"/>
      <c r="AC52" s="1062"/>
      <c r="AD52" s="1062"/>
      <c r="AE52" s="1071"/>
      <c r="AF52" s="1072"/>
      <c r="AG52" s="1073"/>
      <c r="AH52" s="1073"/>
      <c r="AI52" s="1073"/>
      <c r="AJ52" s="1074"/>
      <c r="AK52" s="1061"/>
      <c r="AL52" s="1062"/>
      <c r="AM52" s="1062"/>
      <c r="AN52" s="1062"/>
      <c r="AO52" s="1062"/>
      <c r="AP52" s="1062"/>
      <c r="AQ52" s="1062"/>
      <c r="AR52" s="1062"/>
      <c r="AS52" s="1062"/>
      <c r="AT52" s="1062"/>
      <c r="AU52" s="1062"/>
      <c r="AV52" s="1062"/>
      <c r="AW52" s="1062"/>
      <c r="AX52" s="1062"/>
      <c r="AY52" s="1062"/>
      <c r="AZ52" s="1063"/>
      <c r="BA52" s="1063"/>
      <c r="BB52" s="1063"/>
      <c r="BC52" s="1063"/>
      <c r="BD52" s="1063"/>
      <c r="BE52" s="1008"/>
      <c r="BF52" s="1008"/>
      <c r="BG52" s="1008"/>
      <c r="BH52" s="1008"/>
      <c r="BI52" s="1009"/>
      <c r="BJ52" s="220"/>
      <c r="BK52" s="220"/>
      <c r="BL52" s="220"/>
      <c r="BM52" s="220"/>
      <c r="BN52" s="220"/>
      <c r="BO52" s="229"/>
      <c r="BP52" s="229"/>
      <c r="BQ52" s="226">
        <v>46</v>
      </c>
      <c r="BR52" s="227"/>
      <c r="BS52" s="1029"/>
      <c r="BT52" s="1030"/>
      <c r="BU52" s="1030"/>
      <c r="BV52" s="1030"/>
      <c r="BW52" s="1030"/>
      <c r="BX52" s="1030"/>
      <c r="BY52" s="1030"/>
      <c r="BZ52" s="1030"/>
      <c r="CA52" s="1030"/>
      <c r="CB52" s="1030"/>
      <c r="CC52" s="1030"/>
      <c r="CD52" s="1030"/>
      <c r="CE52" s="1030"/>
      <c r="CF52" s="1030"/>
      <c r="CG52" s="1051"/>
      <c r="CH52" s="1026"/>
      <c r="CI52" s="1027"/>
      <c r="CJ52" s="1027"/>
      <c r="CK52" s="1027"/>
      <c r="CL52" s="1028"/>
      <c r="CM52" s="1026"/>
      <c r="CN52" s="1027"/>
      <c r="CO52" s="1027"/>
      <c r="CP52" s="1027"/>
      <c r="CQ52" s="1028"/>
      <c r="CR52" s="1026"/>
      <c r="CS52" s="1027"/>
      <c r="CT52" s="1027"/>
      <c r="CU52" s="1027"/>
      <c r="CV52" s="1028"/>
      <c r="CW52" s="1026"/>
      <c r="CX52" s="1027"/>
      <c r="CY52" s="1027"/>
      <c r="CZ52" s="1027"/>
      <c r="DA52" s="1028"/>
      <c r="DB52" s="1026"/>
      <c r="DC52" s="1027"/>
      <c r="DD52" s="1027"/>
      <c r="DE52" s="1027"/>
      <c r="DF52" s="1028"/>
      <c r="DG52" s="1026"/>
      <c r="DH52" s="1027"/>
      <c r="DI52" s="1027"/>
      <c r="DJ52" s="1027"/>
      <c r="DK52" s="1028"/>
      <c r="DL52" s="1026"/>
      <c r="DM52" s="1027"/>
      <c r="DN52" s="1027"/>
      <c r="DO52" s="1027"/>
      <c r="DP52" s="1028"/>
      <c r="DQ52" s="1026"/>
      <c r="DR52" s="1027"/>
      <c r="DS52" s="1027"/>
      <c r="DT52" s="1027"/>
      <c r="DU52" s="1028"/>
      <c r="DV52" s="1029"/>
      <c r="DW52" s="1030"/>
      <c r="DX52" s="1030"/>
      <c r="DY52" s="1030"/>
      <c r="DZ52" s="1031"/>
      <c r="EA52" s="218"/>
    </row>
    <row r="53" spans="1:131" ht="26.25" customHeight="1" x14ac:dyDescent="0.2">
      <c r="A53" s="226">
        <v>26</v>
      </c>
      <c r="B53" s="1067"/>
      <c r="C53" s="1068"/>
      <c r="D53" s="1068"/>
      <c r="E53" s="1068"/>
      <c r="F53" s="1068"/>
      <c r="G53" s="1068"/>
      <c r="H53" s="1068"/>
      <c r="I53" s="1068"/>
      <c r="J53" s="1068"/>
      <c r="K53" s="1068"/>
      <c r="L53" s="1068"/>
      <c r="M53" s="1068"/>
      <c r="N53" s="1068"/>
      <c r="O53" s="1068"/>
      <c r="P53" s="1069"/>
      <c r="Q53" s="1070"/>
      <c r="R53" s="1062"/>
      <c r="S53" s="1062"/>
      <c r="T53" s="1062"/>
      <c r="U53" s="1062"/>
      <c r="V53" s="1062"/>
      <c r="W53" s="1062"/>
      <c r="X53" s="1062"/>
      <c r="Y53" s="1062"/>
      <c r="Z53" s="1062"/>
      <c r="AA53" s="1062"/>
      <c r="AB53" s="1062"/>
      <c r="AC53" s="1062"/>
      <c r="AD53" s="1062"/>
      <c r="AE53" s="1071"/>
      <c r="AF53" s="1072"/>
      <c r="AG53" s="1073"/>
      <c r="AH53" s="1073"/>
      <c r="AI53" s="1073"/>
      <c r="AJ53" s="1074"/>
      <c r="AK53" s="1061"/>
      <c r="AL53" s="1062"/>
      <c r="AM53" s="1062"/>
      <c r="AN53" s="1062"/>
      <c r="AO53" s="1062"/>
      <c r="AP53" s="1062"/>
      <c r="AQ53" s="1062"/>
      <c r="AR53" s="1062"/>
      <c r="AS53" s="1062"/>
      <c r="AT53" s="1062"/>
      <c r="AU53" s="1062"/>
      <c r="AV53" s="1062"/>
      <c r="AW53" s="1062"/>
      <c r="AX53" s="1062"/>
      <c r="AY53" s="1062"/>
      <c r="AZ53" s="1063"/>
      <c r="BA53" s="1063"/>
      <c r="BB53" s="1063"/>
      <c r="BC53" s="1063"/>
      <c r="BD53" s="1063"/>
      <c r="BE53" s="1008"/>
      <c r="BF53" s="1008"/>
      <c r="BG53" s="1008"/>
      <c r="BH53" s="1008"/>
      <c r="BI53" s="1009"/>
      <c r="BJ53" s="220"/>
      <c r="BK53" s="220"/>
      <c r="BL53" s="220"/>
      <c r="BM53" s="220"/>
      <c r="BN53" s="220"/>
      <c r="BO53" s="229"/>
      <c r="BP53" s="229"/>
      <c r="BQ53" s="226">
        <v>47</v>
      </c>
      <c r="BR53" s="227"/>
      <c r="BS53" s="1029"/>
      <c r="BT53" s="1030"/>
      <c r="BU53" s="1030"/>
      <c r="BV53" s="1030"/>
      <c r="BW53" s="1030"/>
      <c r="BX53" s="1030"/>
      <c r="BY53" s="1030"/>
      <c r="BZ53" s="1030"/>
      <c r="CA53" s="1030"/>
      <c r="CB53" s="1030"/>
      <c r="CC53" s="1030"/>
      <c r="CD53" s="1030"/>
      <c r="CE53" s="1030"/>
      <c r="CF53" s="1030"/>
      <c r="CG53" s="1051"/>
      <c r="CH53" s="1026"/>
      <c r="CI53" s="1027"/>
      <c r="CJ53" s="1027"/>
      <c r="CK53" s="1027"/>
      <c r="CL53" s="1028"/>
      <c r="CM53" s="1026"/>
      <c r="CN53" s="1027"/>
      <c r="CO53" s="1027"/>
      <c r="CP53" s="1027"/>
      <c r="CQ53" s="1028"/>
      <c r="CR53" s="1026"/>
      <c r="CS53" s="1027"/>
      <c r="CT53" s="1027"/>
      <c r="CU53" s="1027"/>
      <c r="CV53" s="1028"/>
      <c r="CW53" s="1026"/>
      <c r="CX53" s="1027"/>
      <c r="CY53" s="1027"/>
      <c r="CZ53" s="1027"/>
      <c r="DA53" s="1028"/>
      <c r="DB53" s="1026"/>
      <c r="DC53" s="1027"/>
      <c r="DD53" s="1027"/>
      <c r="DE53" s="1027"/>
      <c r="DF53" s="1028"/>
      <c r="DG53" s="1026"/>
      <c r="DH53" s="1027"/>
      <c r="DI53" s="1027"/>
      <c r="DJ53" s="1027"/>
      <c r="DK53" s="1028"/>
      <c r="DL53" s="1026"/>
      <c r="DM53" s="1027"/>
      <c r="DN53" s="1027"/>
      <c r="DO53" s="1027"/>
      <c r="DP53" s="1028"/>
      <c r="DQ53" s="1026"/>
      <c r="DR53" s="1027"/>
      <c r="DS53" s="1027"/>
      <c r="DT53" s="1027"/>
      <c r="DU53" s="1028"/>
      <c r="DV53" s="1029"/>
      <c r="DW53" s="1030"/>
      <c r="DX53" s="1030"/>
      <c r="DY53" s="1030"/>
      <c r="DZ53" s="1031"/>
      <c r="EA53" s="218"/>
    </row>
    <row r="54" spans="1:131" ht="26.25" customHeight="1" x14ac:dyDescent="0.2">
      <c r="A54" s="226">
        <v>27</v>
      </c>
      <c r="B54" s="1067"/>
      <c r="C54" s="1068"/>
      <c r="D54" s="1068"/>
      <c r="E54" s="1068"/>
      <c r="F54" s="1068"/>
      <c r="G54" s="1068"/>
      <c r="H54" s="1068"/>
      <c r="I54" s="1068"/>
      <c r="J54" s="1068"/>
      <c r="K54" s="1068"/>
      <c r="L54" s="1068"/>
      <c r="M54" s="1068"/>
      <c r="N54" s="1068"/>
      <c r="O54" s="1068"/>
      <c r="P54" s="1069"/>
      <c r="Q54" s="1070"/>
      <c r="R54" s="1062"/>
      <c r="S54" s="1062"/>
      <c r="T54" s="1062"/>
      <c r="U54" s="1062"/>
      <c r="V54" s="1062"/>
      <c r="W54" s="1062"/>
      <c r="X54" s="1062"/>
      <c r="Y54" s="1062"/>
      <c r="Z54" s="1062"/>
      <c r="AA54" s="1062"/>
      <c r="AB54" s="1062"/>
      <c r="AC54" s="1062"/>
      <c r="AD54" s="1062"/>
      <c r="AE54" s="1071"/>
      <c r="AF54" s="1072"/>
      <c r="AG54" s="1073"/>
      <c r="AH54" s="1073"/>
      <c r="AI54" s="1073"/>
      <c r="AJ54" s="1074"/>
      <c r="AK54" s="1061"/>
      <c r="AL54" s="1062"/>
      <c r="AM54" s="1062"/>
      <c r="AN54" s="1062"/>
      <c r="AO54" s="1062"/>
      <c r="AP54" s="1062"/>
      <c r="AQ54" s="1062"/>
      <c r="AR54" s="1062"/>
      <c r="AS54" s="1062"/>
      <c r="AT54" s="1062"/>
      <c r="AU54" s="1062"/>
      <c r="AV54" s="1062"/>
      <c r="AW54" s="1062"/>
      <c r="AX54" s="1062"/>
      <c r="AY54" s="1062"/>
      <c r="AZ54" s="1063"/>
      <c r="BA54" s="1063"/>
      <c r="BB54" s="1063"/>
      <c r="BC54" s="1063"/>
      <c r="BD54" s="1063"/>
      <c r="BE54" s="1008"/>
      <c r="BF54" s="1008"/>
      <c r="BG54" s="1008"/>
      <c r="BH54" s="1008"/>
      <c r="BI54" s="1009"/>
      <c r="BJ54" s="220"/>
      <c r="BK54" s="220"/>
      <c r="BL54" s="220"/>
      <c r="BM54" s="220"/>
      <c r="BN54" s="220"/>
      <c r="BO54" s="229"/>
      <c r="BP54" s="229"/>
      <c r="BQ54" s="226">
        <v>48</v>
      </c>
      <c r="BR54" s="227"/>
      <c r="BS54" s="1029"/>
      <c r="BT54" s="1030"/>
      <c r="BU54" s="1030"/>
      <c r="BV54" s="1030"/>
      <c r="BW54" s="1030"/>
      <c r="BX54" s="1030"/>
      <c r="BY54" s="1030"/>
      <c r="BZ54" s="1030"/>
      <c r="CA54" s="1030"/>
      <c r="CB54" s="1030"/>
      <c r="CC54" s="1030"/>
      <c r="CD54" s="1030"/>
      <c r="CE54" s="1030"/>
      <c r="CF54" s="1030"/>
      <c r="CG54" s="1051"/>
      <c r="CH54" s="1026"/>
      <c r="CI54" s="1027"/>
      <c r="CJ54" s="1027"/>
      <c r="CK54" s="1027"/>
      <c r="CL54" s="1028"/>
      <c r="CM54" s="1026"/>
      <c r="CN54" s="1027"/>
      <c r="CO54" s="1027"/>
      <c r="CP54" s="1027"/>
      <c r="CQ54" s="1028"/>
      <c r="CR54" s="1026"/>
      <c r="CS54" s="1027"/>
      <c r="CT54" s="1027"/>
      <c r="CU54" s="1027"/>
      <c r="CV54" s="1028"/>
      <c r="CW54" s="1026"/>
      <c r="CX54" s="1027"/>
      <c r="CY54" s="1027"/>
      <c r="CZ54" s="1027"/>
      <c r="DA54" s="1028"/>
      <c r="DB54" s="1026"/>
      <c r="DC54" s="1027"/>
      <c r="DD54" s="1027"/>
      <c r="DE54" s="1027"/>
      <c r="DF54" s="1028"/>
      <c r="DG54" s="1026"/>
      <c r="DH54" s="1027"/>
      <c r="DI54" s="1027"/>
      <c r="DJ54" s="1027"/>
      <c r="DK54" s="1028"/>
      <c r="DL54" s="1026"/>
      <c r="DM54" s="1027"/>
      <c r="DN54" s="1027"/>
      <c r="DO54" s="1027"/>
      <c r="DP54" s="1028"/>
      <c r="DQ54" s="1026"/>
      <c r="DR54" s="1027"/>
      <c r="DS54" s="1027"/>
      <c r="DT54" s="1027"/>
      <c r="DU54" s="1028"/>
      <c r="DV54" s="1029"/>
      <c r="DW54" s="1030"/>
      <c r="DX54" s="1030"/>
      <c r="DY54" s="1030"/>
      <c r="DZ54" s="1031"/>
      <c r="EA54" s="218"/>
    </row>
    <row r="55" spans="1:131" ht="26.25" customHeight="1" x14ac:dyDescent="0.2">
      <c r="A55" s="226">
        <v>28</v>
      </c>
      <c r="B55" s="1067"/>
      <c r="C55" s="1068"/>
      <c r="D55" s="1068"/>
      <c r="E55" s="1068"/>
      <c r="F55" s="1068"/>
      <c r="G55" s="1068"/>
      <c r="H55" s="1068"/>
      <c r="I55" s="1068"/>
      <c r="J55" s="1068"/>
      <c r="K55" s="1068"/>
      <c r="L55" s="1068"/>
      <c r="M55" s="1068"/>
      <c r="N55" s="1068"/>
      <c r="O55" s="1068"/>
      <c r="P55" s="1069"/>
      <c r="Q55" s="1070"/>
      <c r="R55" s="1062"/>
      <c r="S55" s="1062"/>
      <c r="T55" s="1062"/>
      <c r="U55" s="1062"/>
      <c r="V55" s="1062"/>
      <c r="W55" s="1062"/>
      <c r="X55" s="1062"/>
      <c r="Y55" s="1062"/>
      <c r="Z55" s="1062"/>
      <c r="AA55" s="1062"/>
      <c r="AB55" s="1062"/>
      <c r="AC55" s="1062"/>
      <c r="AD55" s="1062"/>
      <c r="AE55" s="1071"/>
      <c r="AF55" s="1072"/>
      <c r="AG55" s="1073"/>
      <c r="AH55" s="1073"/>
      <c r="AI55" s="1073"/>
      <c r="AJ55" s="1074"/>
      <c r="AK55" s="1061"/>
      <c r="AL55" s="1062"/>
      <c r="AM55" s="1062"/>
      <c r="AN55" s="1062"/>
      <c r="AO55" s="1062"/>
      <c r="AP55" s="1062"/>
      <c r="AQ55" s="1062"/>
      <c r="AR55" s="1062"/>
      <c r="AS55" s="1062"/>
      <c r="AT55" s="1062"/>
      <c r="AU55" s="1062"/>
      <c r="AV55" s="1062"/>
      <c r="AW55" s="1062"/>
      <c r="AX55" s="1062"/>
      <c r="AY55" s="1062"/>
      <c r="AZ55" s="1063"/>
      <c r="BA55" s="1063"/>
      <c r="BB55" s="1063"/>
      <c r="BC55" s="1063"/>
      <c r="BD55" s="1063"/>
      <c r="BE55" s="1008"/>
      <c r="BF55" s="1008"/>
      <c r="BG55" s="1008"/>
      <c r="BH55" s="1008"/>
      <c r="BI55" s="1009"/>
      <c r="BJ55" s="220"/>
      <c r="BK55" s="220"/>
      <c r="BL55" s="220"/>
      <c r="BM55" s="220"/>
      <c r="BN55" s="220"/>
      <c r="BO55" s="229"/>
      <c r="BP55" s="229"/>
      <c r="BQ55" s="226">
        <v>49</v>
      </c>
      <c r="BR55" s="227"/>
      <c r="BS55" s="1029"/>
      <c r="BT55" s="1030"/>
      <c r="BU55" s="1030"/>
      <c r="BV55" s="1030"/>
      <c r="BW55" s="1030"/>
      <c r="BX55" s="1030"/>
      <c r="BY55" s="1030"/>
      <c r="BZ55" s="1030"/>
      <c r="CA55" s="1030"/>
      <c r="CB55" s="1030"/>
      <c r="CC55" s="1030"/>
      <c r="CD55" s="1030"/>
      <c r="CE55" s="1030"/>
      <c r="CF55" s="1030"/>
      <c r="CG55" s="1051"/>
      <c r="CH55" s="1026"/>
      <c r="CI55" s="1027"/>
      <c r="CJ55" s="1027"/>
      <c r="CK55" s="1027"/>
      <c r="CL55" s="1028"/>
      <c r="CM55" s="1026"/>
      <c r="CN55" s="1027"/>
      <c r="CO55" s="1027"/>
      <c r="CP55" s="1027"/>
      <c r="CQ55" s="1028"/>
      <c r="CR55" s="1026"/>
      <c r="CS55" s="1027"/>
      <c r="CT55" s="1027"/>
      <c r="CU55" s="1027"/>
      <c r="CV55" s="1028"/>
      <c r="CW55" s="1026"/>
      <c r="CX55" s="1027"/>
      <c r="CY55" s="1027"/>
      <c r="CZ55" s="1027"/>
      <c r="DA55" s="1028"/>
      <c r="DB55" s="1026"/>
      <c r="DC55" s="1027"/>
      <c r="DD55" s="1027"/>
      <c r="DE55" s="1027"/>
      <c r="DF55" s="1028"/>
      <c r="DG55" s="1026"/>
      <c r="DH55" s="1027"/>
      <c r="DI55" s="1027"/>
      <c r="DJ55" s="1027"/>
      <c r="DK55" s="1028"/>
      <c r="DL55" s="1026"/>
      <c r="DM55" s="1027"/>
      <c r="DN55" s="1027"/>
      <c r="DO55" s="1027"/>
      <c r="DP55" s="1028"/>
      <c r="DQ55" s="1026"/>
      <c r="DR55" s="1027"/>
      <c r="DS55" s="1027"/>
      <c r="DT55" s="1027"/>
      <c r="DU55" s="1028"/>
      <c r="DV55" s="1029"/>
      <c r="DW55" s="1030"/>
      <c r="DX55" s="1030"/>
      <c r="DY55" s="1030"/>
      <c r="DZ55" s="1031"/>
      <c r="EA55" s="218"/>
    </row>
    <row r="56" spans="1:131" ht="26.25" customHeight="1" x14ac:dyDescent="0.2">
      <c r="A56" s="226">
        <v>29</v>
      </c>
      <c r="B56" s="1067"/>
      <c r="C56" s="1068"/>
      <c r="D56" s="1068"/>
      <c r="E56" s="1068"/>
      <c r="F56" s="1068"/>
      <c r="G56" s="1068"/>
      <c r="H56" s="1068"/>
      <c r="I56" s="1068"/>
      <c r="J56" s="1068"/>
      <c r="K56" s="1068"/>
      <c r="L56" s="1068"/>
      <c r="M56" s="1068"/>
      <c r="N56" s="1068"/>
      <c r="O56" s="1068"/>
      <c r="P56" s="1069"/>
      <c r="Q56" s="1070"/>
      <c r="R56" s="1062"/>
      <c r="S56" s="1062"/>
      <c r="T56" s="1062"/>
      <c r="U56" s="1062"/>
      <c r="V56" s="1062"/>
      <c r="W56" s="1062"/>
      <c r="X56" s="1062"/>
      <c r="Y56" s="1062"/>
      <c r="Z56" s="1062"/>
      <c r="AA56" s="1062"/>
      <c r="AB56" s="1062"/>
      <c r="AC56" s="1062"/>
      <c r="AD56" s="1062"/>
      <c r="AE56" s="1071"/>
      <c r="AF56" s="1072"/>
      <c r="AG56" s="1073"/>
      <c r="AH56" s="1073"/>
      <c r="AI56" s="1073"/>
      <c r="AJ56" s="1074"/>
      <c r="AK56" s="1061"/>
      <c r="AL56" s="1062"/>
      <c r="AM56" s="1062"/>
      <c r="AN56" s="1062"/>
      <c r="AO56" s="1062"/>
      <c r="AP56" s="1062"/>
      <c r="AQ56" s="1062"/>
      <c r="AR56" s="1062"/>
      <c r="AS56" s="1062"/>
      <c r="AT56" s="1062"/>
      <c r="AU56" s="1062"/>
      <c r="AV56" s="1062"/>
      <c r="AW56" s="1062"/>
      <c r="AX56" s="1062"/>
      <c r="AY56" s="1062"/>
      <c r="AZ56" s="1063"/>
      <c r="BA56" s="1063"/>
      <c r="BB56" s="1063"/>
      <c r="BC56" s="1063"/>
      <c r="BD56" s="1063"/>
      <c r="BE56" s="1008"/>
      <c r="BF56" s="1008"/>
      <c r="BG56" s="1008"/>
      <c r="BH56" s="1008"/>
      <c r="BI56" s="1009"/>
      <c r="BJ56" s="220"/>
      <c r="BK56" s="220"/>
      <c r="BL56" s="220"/>
      <c r="BM56" s="220"/>
      <c r="BN56" s="220"/>
      <c r="BO56" s="229"/>
      <c r="BP56" s="229"/>
      <c r="BQ56" s="226">
        <v>50</v>
      </c>
      <c r="BR56" s="227"/>
      <c r="BS56" s="1029"/>
      <c r="BT56" s="1030"/>
      <c r="BU56" s="1030"/>
      <c r="BV56" s="1030"/>
      <c r="BW56" s="1030"/>
      <c r="BX56" s="1030"/>
      <c r="BY56" s="1030"/>
      <c r="BZ56" s="1030"/>
      <c r="CA56" s="1030"/>
      <c r="CB56" s="1030"/>
      <c r="CC56" s="1030"/>
      <c r="CD56" s="1030"/>
      <c r="CE56" s="1030"/>
      <c r="CF56" s="1030"/>
      <c r="CG56" s="1051"/>
      <c r="CH56" s="1026"/>
      <c r="CI56" s="1027"/>
      <c r="CJ56" s="1027"/>
      <c r="CK56" s="1027"/>
      <c r="CL56" s="1028"/>
      <c r="CM56" s="1026"/>
      <c r="CN56" s="1027"/>
      <c r="CO56" s="1027"/>
      <c r="CP56" s="1027"/>
      <c r="CQ56" s="1028"/>
      <c r="CR56" s="1026"/>
      <c r="CS56" s="1027"/>
      <c r="CT56" s="1027"/>
      <c r="CU56" s="1027"/>
      <c r="CV56" s="1028"/>
      <c r="CW56" s="1026"/>
      <c r="CX56" s="1027"/>
      <c r="CY56" s="1027"/>
      <c r="CZ56" s="1027"/>
      <c r="DA56" s="1028"/>
      <c r="DB56" s="1026"/>
      <c r="DC56" s="1027"/>
      <c r="DD56" s="1027"/>
      <c r="DE56" s="1027"/>
      <c r="DF56" s="1028"/>
      <c r="DG56" s="1026"/>
      <c r="DH56" s="1027"/>
      <c r="DI56" s="1027"/>
      <c r="DJ56" s="1027"/>
      <c r="DK56" s="1028"/>
      <c r="DL56" s="1026"/>
      <c r="DM56" s="1027"/>
      <c r="DN56" s="1027"/>
      <c r="DO56" s="1027"/>
      <c r="DP56" s="1028"/>
      <c r="DQ56" s="1026"/>
      <c r="DR56" s="1027"/>
      <c r="DS56" s="1027"/>
      <c r="DT56" s="1027"/>
      <c r="DU56" s="1028"/>
      <c r="DV56" s="1029"/>
      <c r="DW56" s="1030"/>
      <c r="DX56" s="1030"/>
      <c r="DY56" s="1030"/>
      <c r="DZ56" s="1031"/>
      <c r="EA56" s="218"/>
    </row>
    <row r="57" spans="1:131" ht="26.25" customHeight="1" x14ac:dyDescent="0.2">
      <c r="A57" s="226">
        <v>30</v>
      </c>
      <c r="B57" s="1067"/>
      <c r="C57" s="1068"/>
      <c r="D57" s="1068"/>
      <c r="E57" s="1068"/>
      <c r="F57" s="1068"/>
      <c r="G57" s="1068"/>
      <c r="H57" s="1068"/>
      <c r="I57" s="1068"/>
      <c r="J57" s="1068"/>
      <c r="K57" s="1068"/>
      <c r="L57" s="1068"/>
      <c r="M57" s="1068"/>
      <c r="N57" s="1068"/>
      <c r="O57" s="1068"/>
      <c r="P57" s="1069"/>
      <c r="Q57" s="1070"/>
      <c r="R57" s="1062"/>
      <c r="S57" s="1062"/>
      <c r="T57" s="1062"/>
      <c r="U57" s="1062"/>
      <c r="V57" s="1062"/>
      <c r="W57" s="1062"/>
      <c r="X57" s="1062"/>
      <c r="Y57" s="1062"/>
      <c r="Z57" s="1062"/>
      <c r="AA57" s="1062"/>
      <c r="AB57" s="1062"/>
      <c r="AC57" s="1062"/>
      <c r="AD57" s="1062"/>
      <c r="AE57" s="1071"/>
      <c r="AF57" s="1072"/>
      <c r="AG57" s="1073"/>
      <c r="AH57" s="1073"/>
      <c r="AI57" s="1073"/>
      <c r="AJ57" s="1074"/>
      <c r="AK57" s="1061"/>
      <c r="AL57" s="1062"/>
      <c r="AM57" s="1062"/>
      <c r="AN57" s="1062"/>
      <c r="AO57" s="1062"/>
      <c r="AP57" s="1062"/>
      <c r="AQ57" s="1062"/>
      <c r="AR57" s="1062"/>
      <c r="AS57" s="1062"/>
      <c r="AT57" s="1062"/>
      <c r="AU57" s="1062"/>
      <c r="AV57" s="1062"/>
      <c r="AW57" s="1062"/>
      <c r="AX57" s="1062"/>
      <c r="AY57" s="1062"/>
      <c r="AZ57" s="1063"/>
      <c r="BA57" s="1063"/>
      <c r="BB57" s="1063"/>
      <c r="BC57" s="1063"/>
      <c r="BD57" s="1063"/>
      <c r="BE57" s="1008"/>
      <c r="BF57" s="1008"/>
      <c r="BG57" s="1008"/>
      <c r="BH57" s="1008"/>
      <c r="BI57" s="1009"/>
      <c r="BJ57" s="220"/>
      <c r="BK57" s="220"/>
      <c r="BL57" s="220"/>
      <c r="BM57" s="220"/>
      <c r="BN57" s="220"/>
      <c r="BO57" s="229"/>
      <c r="BP57" s="229"/>
      <c r="BQ57" s="226">
        <v>51</v>
      </c>
      <c r="BR57" s="227"/>
      <c r="BS57" s="1029"/>
      <c r="BT57" s="1030"/>
      <c r="BU57" s="1030"/>
      <c r="BV57" s="1030"/>
      <c r="BW57" s="1030"/>
      <c r="BX57" s="1030"/>
      <c r="BY57" s="1030"/>
      <c r="BZ57" s="1030"/>
      <c r="CA57" s="1030"/>
      <c r="CB57" s="1030"/>
      <c r="CC57" s="1030"/>
      <c r="CD57" s="1030"/>
      <c r="CE57" s="1030"/>
      <c r="CF57" s="1030"/>
      <c r="CG57" s="1051"/>
      <c r="CH57" s="1026"/>
      <c r="CI57" s="1027"/>
      <c r="CJ57" s="1027"/>
      <c r="CK57" s="1027"/>
      <c r="CL57" s="1028"/>
      <c r="CM57" s="1026"/>
      <c r="CN57" s="1027"/>
      <c r="CO57" s="1027"/>
      <c r="CP57" s="1027"/>
      <c r="CQ57" s="1028"/>
      <c r="CR57" s="1026"/>
      <c r="CS57" s="1027"/>
      <c r="CT57" s="1027"/>
      <c r="CU57" s="1027"/>
      <c r="CV57" s="1028"/>
      <c r="CW57" s="1026"/>
      <c r="CX57" s="1027"/>
      <c r="CY57" s="1027"/>
      <c r="CZ57" s="1027"/>
      <c r="DA57" s="1028"/>
      <c r="DB57" s="1026"/>
      <c r="DC57" s="1027"/>
      <c r="DD57" s="1027"/>
      <c r="DE57" s="1027"/>
      <c r="DF57" s="1028"/>
      <c r="DG57" s="1026"/>
      <c r="DH57" s="1027"/>
      <c r="DI57" s="1027"/>
      <c r="DJ57" s="1027"/>
      <c r="DK57" s="1028"/>
      <c r="DL57" s="1026"/>
      <c r="DM57" s="1027"/>
      <c r="DN57" s="1027"/>
      <c r="DO57" s="1027"/>
      <c r="DP57" s="1028"/>
      <c r="DQ57" s="1026"/>
      <c r="DR57" s="1027"/>
      <c r="DS57" s="1027"/>
      <c r="DT57" s="1027"/>
      <c r="DU57" s="1028"/>
      <c r="DV57" s="1029"/>
      <c r="DW57" s="1030"/>
      <c r="DX57" s="1030"/>
      <c r="DY57" s="1030"/>
      <c r="DZ57" s="1031"/>
      <c r="EA57" s="218"/>
    </row>
    <row r="58" spans="1:131" ht="26.25" customHeight="1" x14ac:dyDescent="0.2">
      <c r="A58" s="226">
        <v>31</v>
      </c>
      <c r="B58" s="1067"/>
      <c r="C58" s="1068"/>
      <c r="D58" s="1068"/>
      <c r="E58" s="1068"/>
      <c r="F58" s="1068"/>
      <c r="G58" s="1068"/>
      <c r="H58" s="1068"/>
      <c r="I58" s="1068"/>
      <c r="J58" s="1068"/>
      <c r="K58" s="1068"/>
      <c r="L58" s="1068"/>
      <c r="M58" s="1068"/>
      <c r="N58" s="1068"/>
      <c r="O58" s="1068"/>
      <c r="P58" s="1069"/>
      <c r="Q58" s="1070"/>
      <c r="R58" s="1062"/>
      <c r="S58" s="1062"/>
      <c r="T58" s="1062"/>
      <c r="U58" s="1062"/>
      <c r="V58" s="1062"/>
      <c r="W58" s="1062"/>
      <c r="X58" s="1062"/>
      <c r="Y58" s="1062"/>
      <c r="Z58" s="1062"/>
      <c r="AA58" s="1062"/>
      <c r="AB58" s="1062"/>
      <c r="AC58" s="1062"/>
      <c r="AD58" s="1062"/>
      <c r="AE58" s="1071"/>
      <c r="AF58" s="1072"/>
      <c r="AG58" s="1073"/>
      <c r="AH58" s="1073"/>
      <c r="AI58" s="1073"/>
      <c r="AJ58" s="1074"/>
      <c r="AK58" s="1061"/>
      <c r="AL58" s="1062"/>
      <c r="AM58" s="1062"/>
      <c r="AN58" s="1062"/>
      <c r="AO58" s="1062"/>
      <c r="AP58" s="1062"/>
      <c r="AQ58" s="1062"/>
      <c r="AR58" s="1062"/>
      <c r="AS58" s="1062"/>
      <c r="AT58" s="1062"/>
      <c r="AU58" s="1062"/>
      <c r="AV58" s="1062"/>
      <c r="AW58" s="1062"/>
      <c r="AX58" s="1062"/>
      <c r="AY58" s="1062"/>
      <c r="AZ58" s="1063"/>
      <c r="BA58" s="1063"/>
      <c r="BB58" s="1063"/>
      <c r="BC58" s="1063"/>
      <c r="BD58" s="1063"/>
      <c r="BE58" s="1008"/>
      <c r="BF58" s="1008"/>
      <c r="BG58" s="1008"/>
      <c r="BH58" s="1008"/>
      <c r="BI58" s="1009"/>
      <c r="BJ58" s="220"/>
      <c r="BK58" s="220"/>
      <c r="BL58" s="220"/>
      <c r="BM58" s="220"/>
      <c r="BN58" s="220"/>
      <c r="BO58" s="229"/>
      <c r="BP58" s="229"/>
      <c r="BQ58" s="226">
        <v>52</v>
      </c>
      <c r="BR58" s="227"/>
      <c r="BS58" s="1029"/>
      <c r="BT58" s="1030"/>
      <c r="BU58" s="1030"/>
      <c r="BV58" s="1030"/>
      <c r="BW58" s="1030"/>
      <c r="BX58" s="1030"/>
      <c r="BY58" s="1030"/>
      <c r="BZ58" s="1030"/>
      <c r="CA58" s="1030"/>
      <c r="CB58" s="1030"/>
      <c r="CC58" s="1030"/>
      <c r="CD58" s="1030"/>
      <c r="CE58" s="1030"/>
      <c r="CF58" s="1030"/>
      <c r="CG58" s="1051"/>
      <c r="CH58" s="1026"/>
      <c r="CI58" s="1027"/>
      <c r="CJ58" s="1027"/>
      <c r="CK58" s="1027"/>
      <c r="CL58" s="1028"/>
      <c r="CM58" s="1026"/>
      <c r="CN58" s="1027"/>
      <c r="CO58" s="1027"/>
      <c r="CP58" s="1027"/>
      <c r="CQ58" s="1028"/>
      <c r="CR58" s="1026"/>
      <c r="CS58" s="1027"/>
      <c r="CT58" s="1027"/>
      <c r="CU58" s="1027"/>
      <c r="CV58" s="1028"/>
      <c r="CW58" s="1026"/>
      <c r="CX58" s="1027"/>
      <c r="CY58" s="1027"/>
      <c r="CZ58" s="1027"/>
      <c r="DA58" s="1028"/>
      <c r="DB58" s="1026"/>
      <c r="DC58" s="1027"/>
      <c r="DD58" s="1027"/>
      <c r="DE58" s="1027"/>
      <c r="DF58" s="1028"/>
      <c r="DG58" s="1026"/>
      <c r="DH58" s="1027"/>
      <c r="DI58" s="1027"/>
      <c r="DJ58" s="1027"/>
      <c r="DK58" s="1028"/>
      <c r="DL58" s="1026"/>
      <c r="DM58" s="1027"/>
      <c r="DN58" s="1027"/>
      <c r="DO58" s="1027"/>
      <c r="DP58" s="1028"/>
      <c r="DQ58" s="1026"/>
      <c r="DR58" s="1027"/>
      <c r="DS58" s="1027"/>
      <c r="DT58" s="1027"/>
      <c r="DU58" s="1028"/>
      <c r="DV58" s="1029"/>
      <c r="DW58" s="1030"/>
      <c r="DX58" s="1030"/>
      <c r="DY58" s="1030"/>
      <c r="DZ58" s="1031"/>
      <c r="EA58" s="218"/>
    </row>
    <row r="59" spans="1:131" ht="26.25" customHeight="1" x14ac:dyDescent="0.2">
      <c r="A59" s="226">
        <v>32</v>
      </c>
      <c r="B59" s="1067"/>
      <c r="C59" s="1068"/>
      <c r="D59" s="1068"/>
      <c r="E59" s="1068"/>
      <c r="F59" s="1068"/>
      <c r="G59" s="1068"/>
      <c r="H59" s="1068"/>
      <c r="I59" s="1068"/>
      <c r="J59" s="1068"/>
      <c r="K59" s="1068"/>
      <c r="L59" s="1068"/>
      <c r="M59" s="1068"/>
      <c r="N59" s="1068"/>
      <c r="O59" s="1068"/>
      <c r="P59" s="1069"/>
      <c r="Q59" s="1070"/>
      <c r="R59" s="1062"/>
      <c r="S59" s="1062"/>
      <c r="T59" s="1062"/>
      <c r="U59" s="1062"/>
      <c r="V59" s="1062"/>
      <c r="W59" s="1062"/>
      <c r="X59" s="1062"/>
      <c r="Y59" s="1062"/>
      <c r="Z59" s="1062"/>
      <c r="AA59" s="1062"/>
      <c r="AB59" s="1062"/>
      <c r="AC59" s="1062"/>
      <c r="AD59" s="1062"/>
      <c r="AE59" s="1071"/>
      <c r="AF59" s="1072"/>
      <c r="AG59" s="1073"/>
      <c r="AH59" s="1073"/>
      <c r="AI59" s="1073"/>
      <c r="AJ59" s="1074"/>
      <c r="AK59" s="1061"/>
      <c r="AL59" s="1062"/>
      <c r="AM59" s="1062"/>
      <c r="AN59" s="1062"/>
      <c r="AO59" s="1062"/>
      <c r="AP59" s="1062"/>
      <c r="AQ59" s="1062"/>
      <c r="AR59" s="1062"/>
      <c r="AS59" s="1062"/>
      <c r="AT59" s="1062"/>
      <c r="AU59" s="1062"/>
      <c r="AV59" s="1062"/>
      <c r="AW59" s="1062"/>
      <c r="AX59" s="1062"/>
      <c r="AY59" s="1062"/>
      <c r="AZ59" s="1063"/>
      <c r="BA59" s="1063"/>
      <c r="BB59" s="1063"/>
      <c r="BC59" s="1063"/>
      <c r="BD59" s="1063"/>
      <c r="BE59" s="1008"/>
      <c r="BF59" s="1008"/>
      <c r="BG59" s="1008"/>
      <c r="BH59" s="1008"/>
      <c r="BI59" s="1009"/>
      <c r="BJ59" s="220"/>
      <c r="BK59" s="220"/>
      <c r="BL59" s="220"/>
      <c r="BM59" s="220"/>
      <c r="BN59" s="220"/>
      <c r="BO59" s="229"/>
      <c r="BP59" s="229"/>
      <c r="BQ59" s="226">
        <v>53</v>
      </c>
      <c r="BR59" s="227"/>
      <c r="BS59" s="1029"/>
      <c r="BT59" s="1030"/>
      <c r="BU59" s="1030"/>
      <c r="BV59" s="1030"/>
      <c r="BW59" s="1030"/>
      <c r="BX59" s="1030"/>
      <c r="BY59" s="1030"/>
      <c r="BZ59" s="1030"/>
      <c r="CA59" s="1030"/>
      <c r="CB59" s="1030"/>
      <c r="CC59" s="1030"/>
      <c r="CD59" s="1030"/>
      <c r="CE59" s="1030"/>
      <c r="CF59" s="1030"/>
      <c r="CG59" s="1051"/>
      <c r="CH59" s="1026"/>
      <c r="CI59" s="1027"/>
      <c r="CJ59" s="1027"/>
      <c r="CK59" s="1027"/>
      <c r="CL59" s="1028"/>
      <c r="CM59" s="1026"/>
      <c r="CN59" s="1027"/>
      <c r="CO59" s="1027"/>
      <c r="CP59" s="1027"/>
      <c r="CQ59" s="1028"/>
      <c r="CR59" s="1026"/>
      <c r="CS59" s="1027"/>
      <c r="CT59" s="1027"/>
      <c r="CU59" s="1027"/>
      <c r="CV59" s="1028"/>
      <c r="CW59" s="1026"/>
      <c r="CX59" s="1027"/>
      <c r="CY59" s="1027"/>
      <c r="CZ59" s="1027"/>
      <c r="DA59" s="1028"/>
      <c r="DB59" s="1026"/>
      <c r="DC59" s="1027"/>
      <c r="DD59" s="1027"/>
      <c r="DE59" s="1027"/>
      <c r="DF59" s="1028"/>
      <c r="DG59" s="1026"/>
      <c r="DH59" s="1027"/>
      <c r="DI59" s="1027"/>
      <c r="DJ59" s="1027"/>
      <c r="DK59" s="1028"/>
      <c r="DL59" s="1026"/>
      <c r="DM59" s="1027"/>
      <c r="DN59" s="1027"/>
      <c r="DO59" s="1027"/>
      <c r="DP59" s="1028"/>
      <c r="DQ59" s="1026"/>
      <c r="DR59" s="1027"/>
      <c r="DS59" s="1027"/>
      <c r="DT59" s="1027"/>
      <c r="DU59" s="1028"/>
      <c r="DV59" s="1029"/>
      <c r="DW59" s="1030"/>
      <c r="DX59" s="1030"/>
      <c r="DY59" s="1030"/>
      <c r="DZ59" s="1031"/>
      <c r="EA59" s="218"/>
    </row>
    <row r="60" spans="1:131" ht="26.25" customHeight="1" x14ac:dyDescent="0.2">
      <c r="A60" s="226">
        <v>33</v>
      </c>
      <c r="B60" s="1067"/>
      <c r="C60" s="1068"/>
      <c r="D60" s="1068"/>
      <c r="E60" s="1068"/>
      <c r="F60" s="1068"/>
      <c r="G60" s="1068"/>
      <c r="H60" s="1068"/>
      <c r="I60" s="1068"/>
      <c r="J60" s="1068"/>
      <c r="K60" s="1068"/>
      <c r="L60" s="1068"/>
      <c r="M60" s="1068"/>
      <c r="N60" s="1068"/>
      <c r="O60" s="1068"/>
      <c r="P60" s="1069"/>
      <c r="Q60" s="1070"/>
      <c r="R60" s="1062"/>
      <c r="S60" s="1062"/>
      <c r="T60" s="1062"/>
      <c r="U60" s="1062"/>
      <c r="V60" s="1062"/>
      <c r="W60" s="1062"/>
      <c r="X60" s="1062"/>
      <c r="Y60" s="1062"/>
      <c r="Z60" s="1062"/>
      <c r="AA60" s="1062"/>
      <c r="AB60" s="1062"/>
      <c r="AC60" s="1062"/>
      <c r="AD60" s="1062"/>
      <c r="AE60" s="1071"/>
      <c r="AF60" s="1072"/>
      <c r="AG60" s="1073"/>
      <c r="AH60" s="1073"/>
      <c r="AI60" s="1073"/>
      <c r="AJ60" s="1074"/>
      <c r="AK60" s="1061"/>
      <c r="AL60" s="1062"/>
      <c r="AM60" s="1062"/>
      <c r="AN60" s="1062"/>
      <c r="AO60" s="1062"/>
      <c r="AP60" s="1062"/>
      <c r="AQ60" s="1062"/>
      <c r="AR60" s="1062"/>
      <c r="AS60" s="1062"/>
      <c r="AT60" s="1062"/>
      <c r="AU60" s="1062"/>
      <c r="AV60" s="1062"/>
      <c r="AW60" s="1062"/>
      <c r="AX60" s="1062"/>
      <c r="AY60" s="1062"/>
      <c r="AZ60" s="1063"/>
      <c r="BA60" s="1063"/>
      <c r="BB60" s="1063"/>
      <c r="BC60" s="1063"/>
      <c r="BD60" s="1063"/>
      <c r="BE60" s="1008"/>
      <c r="BF60" s="1008"/>
      <c r="BG60" s="1008"/>
      <c r="BH60" s="1008"/>
      <c r="BI60" s="1009"/>
      <c r="BJ60" s="220"/>
      <c r="BK60" s="220"/>
      <c r="BL60" s="220"/>
      <c r="BM60" s="220"/>
      <c r="BN60" s="220"/>
      <c r="BO60" s="229"/>
      <c r="BP60" s="229"/>
      <c r="BQ60" s="226">
        <v>54</v>
      </c>
      <c r="BR60" s="227"/>
      <c r="BS60" s="1029"/>
      <c r="BT60" s="1030"/>
      <c r="BU60" s="1030"/>
      <c r="BV60" s="1030"/>
      <c r="BW60" s="1030"/>
      <c r="BX60" s="1030"/>
      <c r="BY60" s="1030"/>
      <c r="BZ60" s="1030"/>
      <c r="CA60" s="1030"/>
      <c r="CB60" s="1030"/>
      <c r="CC60" s="1030"/>
      <c r="CD60" s="1030"/>
      <c r="CE60" s="1030"/>
      <c r="CF60" s="1030"/>
      <c r="CG60" s="1051"/>
      <c r="CH60" s="1026"/>
      <c r="CI60" s="1027"/>
      <c r="CJ60" s="1027"/>
      <c r="CK60" s="1027"/>
      <c r="CL60" s="1028"/>
      <c r="CM60" s="1026"/>
      <c r="CN60" s="1027"/>
      <c r="CO60" s="1027"/>
      <c r="CP60" s="1027"/>
      <c r="CQ60" s="1028"/>
      <c r="CR60" s="1026"/>
      <c r="CS60" s="1027"/>
      <c r="CT60" s="1027"/>
      <c r="CU60" s="1027"/>
      <c r="CV60" s="1028"/>
      <c r="CW60" s="1026"/>
      <c r="CX60" s="1027"/>
      <c r="CY60" s="1027"/>
      <c r="CZ60" s="1027"/>
      <c r="DA60" s="1028"/>
      <c r="DB60" s="1026"/>
      <c r="DC60" s="1027"/>
      <c r="DD60" s="1027"/>
      <c r="DE60" s="1027"/>
      <c r="DF60" s="1028"/>
      <c r="DG60" s="1026"/>
      <c r="DH60" s="1027"/>
      <c r="DI60" s="1027"/>
      <c r="DJ60" s="1027"/>
      <c r="DK60" s="1028"/>
      <c r="DL60" s="1026"/>
      <c r="DM60" s="1027"/>
      <c r="DN60" s="1027"/>
      <c r="DO60" s="1027"/>
      <c r="DP60" s="1028"/>
      <c r="DQ60" s="1026"/>
      <c r="DR60" s="1027"/>
      <c r="DS60" s="1027"/>
      <c r="DT60" s="1027"/>
      <c r="DU60" s="1028"/>
      <c r="DV60" s="1029"/>
      <c r="DW60" s="1030"/>
      <c r="DX60" s="1030"/>
      <c r="DY60" s="1030"/>
      <c r="DZ60" s="1031"/>
      <c r="EA60" s="218"/>
    </row>
    <row r="61" spans="1:131" ht="26.25" customHeight="1" thickBot="1" x14ac:dyDescent="0.25">
      <c r="A61" s="226">
        <v>34</v>
      </c>
      <c r="B61" s="1067"/>
      <c r="C61" s="1068"/>
      <c r="D61" s="1068"/>
      <c r="E61" s="1068"/>
      <c r="F61" s="1068"/>
      <c r="G61" s="1068"/>
      <c r="H61" s="1068"/>
      <c r="I61" s="1068"/>
      <c r="J61" s="1068"/>
      <c r="K61" s="1068"/>
      <c r="L61" s="1068"/>
      <c r="M61" s="1068"/>
      <c r="N61" s="1068"/>
      <c r="O61" s="1068"/>
      <c r="P61" s="1069"/>
      <c r="Q61" s="1070"/>
      <c r="R61" s="1062"/>
      <c r="S61" s="1062"/>
      <c r="T61" s="1062"/>
      <c r="U61" s="1062"/>
      <c r="V61" s="1062"/>
      <c r="W61" s="1062"/>
      <c r="X61" s="1062"/>
      <c r="Y61" s="1062"/>
      <c r="Z61" s="1062"/>
      <c r="AA61" s="1062"/>
      <c r="AB61" s="1062"/>
      <c r="AC61" s="1062"/>
      <c r="AD61" s="1062"/>
      <c r="AE61" s="1071"/>
      <c r="AF61" s="1072"/>
      <c r="AG61" s="1073"/>
      <c r="AH61" s="1073"/>
      <c r="AI61" s="1073"/>
      <c r="AJ61" s="1074"/>
      <c r="AK61" s="1061"/>
      <c r="AL61" s="1062"/>
      <c r="AM61" s="1062"/>
      <c r="AN61" s="1062"/>
      <c r="AO61" s="1062"/>
      <c r="AP61" s="1062"/>
      <c r="AQ61" s="1062"/>
      <c r="AR61" s="1062"/>
      <c r="AS61" s="1062"/>
      <c r="AT61" s="1062"/>
      <c r="AU61" s="1062"/>
      <c r="AV61" s="1062"/>
      <c r="AW61" s="1062"/>
      <c r="AX61" s="1062"/>
      <c r="AY61" s="1062"/>
      <c r="AZ61" s="1063"/>
      <c r="BA61" s="1063"/>
      <c r="BB61" s="1063"/>
      <c r="BC61" s="1063"/>
      <c r="BD61" s="1063"/>
      <c r="BE61" s="1008"/>
      <c r="BF61" s="1008"/>
      <c r="BG61" s="1008"/>
      <c r="BH61" s="1008"/>
      <c r="BI61" s="1009"/>
      <c r="BJ61" s="220"/>
      <c r="BK61" s="220"/>
      <c r="BL61" s="220"/>
      <c r="BM61" s="220"/>
      <c r="BN61" s="220"/>
      <c r="BO61" s="229"/>
      <c r="BP61" s="229"/>
      <c r="BQ61" s="226">
        <v>55</v>
      </c>
      <c r="BR61" s="227"/>
      <c r="BS61" s="1029"/>
      <c r="BT61" s="1030"/>
      <c r="BU61" s="1030"/>
      <c r="BV61" s="1030"/>
      <c r="BW61" s="1030"/>
      <c r="BX61" s="1030"/>
      <c r="BY61" s="1030"/>
      <c r="BZ61" s="1030"/>
      <c r="CA61" s="1030"/>
      <c r="CB61" s="1030"/>
      <c r="CC61" s="1030"/>
      <c r="CD61" s="1030"/>
      <c r="CE61" s="1030"/>
      <c r="CF61" s="1030"/>
      <c r="CG61" s="1051"/>
      <c r="CH61" s="1026"/>
      <c r="CI61" s="1027"/>
      <c r="CJ61" s="1027"/>
      <c r="CK61" s="1027"/>
      <c r="CL61" s="1028"/>
      <c r="CM61" s="1026"/>
      <c r="CN61" s="1027"/>
      <c r="CO61" s="1027"/>
      <c r="CP61" s="1027"/>
      <c r="CQ61" s="1028"/>
      <c r="CR61" s="1026"/>
      <c r="CS61" s="1027"/>
      <c r="CT61" s="1027"/>
      <c r="CU61" s="1027"/>
      <c r="CV61" s="1028"/>
      <c r="CW61" s="1026"/>
      <c r="CX61" s="1027"/>
      <c r="CY61" s="1027"/>
      <c r="CZ61" s="1027"/>
      <c r="DA61" s="1028"/>
      <c r="DB61" s="1026"/>
      <c r="DC61" s="1027"/>
      <c r="DD61" s="1027"/>
      <c r="DE61" s="1027"/>
      <c r="DF61" s="1028"/>
      <c r="DG61" s="1026"/>
      <c r="DH61" s="1027"/>
      <c r="DI61" s="1027"/>
      <c r="DJ61" s="1027"/>
      <c r="DK61" s="1028"/>
      <c r="DL61" s="1026"/>
      <c r="DM61" s="1027"/>
      <c r="DN61" s="1027"/>
      <c r="DO61" s="1027"/>
      <c r="DP61" s="1028"/>
      <c r="DQ61" s="1026"/>
      <c r="DR61" s="1027"/>
      <c r="DS61" s="1027"/>
      <c r="DT61" s="1027"/>
      <c r="DU61" s="1028"/>
      <c r="DV61" s="1029"/>
      <c r="DW61" s="1030"/>
      <c r="DX61" s="1030"/>
      <c r="DY61" s="1030"/>
      <c r="DZ61" s="1031"/>
      <c r="EA61" s="218"/>
    </row>
    <row r="62" spans="1:131" ht="26.25" customHeight="1" x14ac:dyDescent="0.2">
      <c r="A62" s="226">
        <v>35</v>
      </c>
      <c r="B62" s="1067"/>
      <c r="C62" s="1068"/>
      <c r="D62" s="1068"/>
      <c r="E62" s="1068"/>
      <c r="F62" s="1068"/>
      <c r="G62" s="1068"/>
      <c r="H62" s="1068"/>
      <c r="I62" s="1068"/>
      <c r="J62" s="1068"/>
      <c r="K62" s="1068"/>
      <c r="L62" s="1068"/>
      <c r="M62" s="1068"/>
      <c r="N62" s="1068"/>
      <c r="O62" s="1068"/>
      <c r="P62" s="1069"/>
      <c r="Q62" s="1070"/>
      <c r="R62" s="1062"/>
      <c r="S62" s="1062"/>
      <c r="T62" s="1062"/>
      <c r="U62" s="1062"/>
      <c r="V62" s="1062"/>
      <c r="W62" s="1062"/>
      <c r="X62" s="1062"/>
      <c r="Y62" s="1062"/>
      <c r="Z62" s="1062"/>
      <c r="AA62" s="1062"/>
      <c r="AB62" s="1062"/>
      <c r="AC62" s="1062"/>
      <c r="AD62" s="1062"/>
      <c r="AE62" s="1071"/>
      <c r="AF62" s="1072"/>
      <c r="AG62" s="1073"/>
      <c r="AH62" s="1073"/>
      <c r="AI62" s="1073"/>
      <c r="AJ62" s="1074"/>
      <c r="AK62" s="1061"/>
      <c r="AL62" s="1062"/>
      <c r="AM62" s="1062"/>
      <c r="AN62" s="1062"/>
      <c r="AO62" s="1062"/>
      <c r="AP62" s="1062"/>
      <c r="AQ62" s="1062"/>
      <c r="AR62" s="1062"/>
      <c r="AS62" s="1062"/>
      <c r="AT62" s="1062"/>
      <c r="AU62" s="1062"/>
      <c r="AV62" s="1062"/>
      <c r="AW62" s="1062"/>
      <c r="AX62" s="1062"/>
      <c r="AY62" s="1062"/>
      <c r="AZ62" s="1063"/>
      <c r="BA62" s="1063"/>
      <c r="BB62" s="1063"/>
      <c r="BC62" s="1063"/>
      <c r="BD62" s="1063"/>
      <c r="BE62" s="1008"/>
      <c r="BF62" s="1008"/>
      <c r="BG62" s="1008"/>
      <c r="BH62" s="1008"/>
      <c r="BI62" s="1009"/>
      <c r="BJ62" s="1064" t="s">
        <v>398</v>
      </c>
      <c r="BK62" s="1065"/>
      <c r="BL62" s="1065"/>
      <c r="BM62" s="1065"/>
      <c r="BN62" s="1066"/>
      <c r="BO62" s="229"/>
      <c r="BP62" s="229"/>
      <c r="BQ62" s="226">
        <v>56</v>
      </c>
      <c r="BR62" s="227"/>
      <c r="BS62" s="1029"/>
      <c r="BT62" s="1030"/>
      <c r="BU62" s="1030"/>
      <c r="BV62" s="1030"/>
      <c r="BW62" s="1030"/>
      <c r="BX62" s="1030"/>
      <c r="BY62" s="1030"/>
      <c r="BZ62" s="1030"/>
      <c r="CA62" s="1030"/>
      <c r="CB62" s="1030"/>
      <c r="CC62" s="1030"/>
      <c r="CD62" s="1030"/>
      <c r="CE62" s="1030"/>
      <c r="CF62" s="1030"/>
      <c r="CG62" s="1051"/>
      <c r="CH62" s="1026"/>
      <c r="CI62" s="1027"/>
      <c r="CJ62" s="1027"/>
      <c r="CK62" s="1027"/>
      <c r="CL62" s="1028"/>
      <c r="CM62" s="1026"/>
      <c r="CN62" s="1027"/>
      <c r="CO62" s="1027"/>
      <c r="CP62" s="1027"/>
      <c r="CQ62" s="1028"/>
      <c r="CR62" s="1026"/>
      <c r="CS62" s="1027"/>
      <c r="CT62" s="1027"/>
      <c r="CU62" s="1027"/>
      <c r="CV62" s="1028"/>
      <c r="CW62" s="1026"/>
      <c r="CX62" s="1027"/>
      <c r="CY62" s="1027"/>
      <c r="CZ62" s="1027"/>
      <c r="DA62" s="1028"/>
      <c r="DB62" s="1026"/>
      <c r="DC62" s="1027"/>
      <c r="DD62" s="1027"/>
      <c r="DE62" s="1027"/>
      <c r="DF62" s="1028"/>
      <c r="DG62" s="1026"/>
      <c r="DH62" s="1027"/>
      <c r="DI62" s="1027"/>
      <c r="DJ62" s="1027"/>
      <c r="DK62" s="1028"/>
      <c r="DL62" s="1026"/>
      <c r="DM62" s="1027"/>
      <c r="DN62" s="1027"/>
      <c r="DO62" s="1027"/>
      <c r="DP62" s="1028"/>
      <c r="DQ62" s="1026"/>
      <c r="DR62" s="1027"/>
      <c r="DS62" s="1027"/>
      <c r="DT62" s="1027"/>
      <c r="DU62" s="1028"/>
      <c r="DV62" s="1029"/>
      <c r="DW62" s="1030"/>
      <c r="DX62" s="1030"/>
      <c r="DY62" s="1030"/>
      <c r="DZ62" s="1031"/>
      <c r="EA62" s="218"/>
    </row>
    <row r="63" spans="1:131" ht="26.25" customHeight="1" thickBot="1" x14ac:dyDescent="0.25">
      <c r="A63" s="228" t="s">
        <v>378</v>
      </c>
      <c r="B63" s="973" t="s">
        <v>399</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7"/>
      <c r="AF63" s="1058">
        <v>920</v>
      </c>
      <c r="AG63" s="995"/>
      <c r="AH63" s="995"/>
      <c r="AI63" s="995"/>
      <c r="AJ63" s="1059"/>
      <c r="AK63" s="1060"/>
      <c r="AL63" s="999"/>
      <c r="AM63" s="999"/>
      <c r="AN63" s="999"/>
      <c r="AO63" s="999"/>
      <c r="AP63" s="995">
        <v>2736</v>
      </c>
      <c r="AQ63" s="995"/>
      <c r="AR63" s="995"/>
      <c r="AS63" s="995"/>
      <c r="AT63" s="995"/>
      <c r="AU63" s="995">
        <v>1132</v>
      </c>
      <c r="AV63" s="995"/>
      <c r="AW63" s="995"/>
      <c r="AX63" s="995"/>
      <c r="AY63" s="995"/>
      <c r="AZ63" s="1054"/>
      <c r="BA63" s="1054"/>
      <c r="BB63" s="1054"/>
      <c r="BC63" s="1054"/>
      <c r="BD63" s="1054"/>
      <c r="BE63" s="996"/>
      <c r="BF63" s="996"/>
      <c r="BG63" s="996"/>
      <c r="BH63" s="996"/>
      <c r="BI63" s="997"/>
      <c r="BJ63" s="1055" t="s">
        <v>122</v>
      </c>
      <c r="BK63" s="989"/>
      <c r="BL63" s="989"/>
      <c r="BM63" s="989"/>
      <c r="BN63" s="1056"/>
      <c r="BO63" s="229"/>
      <c r="BP63" s="229"/>
      <c r="BQ63" s="226">
        <v>57</v>
      </c>
      <c r="BR63" s="227"/>
      <c r="BS63" s="1029"/>
      <c r="BT63" s="1030"/>
      <c r="BU63" s="1030"/>
      <c r="BV63" s="1030"/>
      <c r="BW63" s="1030"/>
      <c r="BX63" s="1030"/>
      <c r="BY63" s="1030"/>
      <c r="BZ63" s="1030"/>
      <c r="CA63" s="1030"/>
      <c r="CB63" s="1030"/>
      <c r="CC63" s="1030"/>
      <c r="CD63" s="1030"/>
      <c r="CE63" s="1030"/>
      <c r="CF63" s="1030"/>
      <c r="CG63" s="1051"/>
      <c r="CH63" s="1026"/>
      <c r="CI63" s="1027"/>
      <c r="CJ63" s="1027"/>
      <c r="CK63" s="1027"/>
      <c r="CL63" s="1028"/>
      <c r="CM63" s="1026"/>
      <c r="CN63" s="1027"/>
      <c r="CO63" s="1027"/>
      <c r="CP63" s="1027"/>
      <c r="CQ63" s="1028"/>
      <c r="CR63" s="1026"/>
      <c r="CS63" s="1027"/>
      <c r="CT63" s="1027"/>
      <c r="CU63" s="1027"/>
      <c r="CV63" s="1028"/>
      <c r="CW63" s="1026"/>
      <c r="CX63" s="1027"/>
      <c r="CY63" s="1027"/>
      <c r="CZ63" s="1027"/>
      <c r="DA63" s="1028"/>
      <c r="DB63" s="1026"/>
      <c r="DC63" s="1027"/>
      <c r="DD63" s="1027"/>
      <c r="DE63" s="1027"/>
      <c r="DF63" s="1028"/>
      <c r="DG63" s="1026"/>
      <c r="DH63" s="1027"/>
      <c r="DI63" s="1027"/>
      <c r="DJ63" s="1027"/>
      <c r="DK63" s="1028"/>
      <c r="DL63" s="1026"/>
      <c r="DM63" s="1027"/>
      <c r="DN63" s="1027"/>
      <c r="DO63" s="1027"/>
      <c r="DP63" s="1028"/>
      <c r="DQ63" s="1026"/>
      <c r="DR63" s="1027"/>
      <c r="DS63" s="1027"/>
      <c r="DT63" s="1027"/>
      <c r="DU63" s="1028"/>
      <c r="DV63" s="1029"/>
      <c r="DW63" s="1030"/>
      <c r="DX63" s="1030"/>
      <c r="DY63" s="1030"/>
      <c r="DZ63" s="1031"/>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9"/>
      <c r="BT64" s="1030"/>
      <c r="BU64" s="1030"/>
      <c r="BV64" s="1030"/>
      <c r="BW64" s="1030"/>
      <c r="BX64" s="1030"/>
      <c r="BY64" s="1030"/>
      <c r="BZ64" s="1030"/>
      <c r="CA64" s="1030"/>
      <c r="CB64" s="1030"/>
      <c r="CC64" s="1030"/>
      <c r="CD64" s="1030"/>
      <c r="CE64" s="1030"/>
      <c r="CF64" s="1030"/>
      <c r="CG64" s="1051"/>
      <c r="CH64" s="1026"/>
      <c r="CI64" s="1027"/>
      <c r="CJ64" s="1027"/>
      <c r="CK64" s="1027"/>
      <c r="CL64" s="1028"/>
      <c r="CM64" s="1026"/>
      <c r="CN64" s="1027"/>
      <c r="CO64" s="1027"/>
      <c r="CP64" s="1027"/>
      <c r="CQ64" s="1028"/>
      <c r="CR64" s="1026"/>
      <c r="CS64" s="1027"/>
      <c r="CT64" s="1027"/>
      <c r="CU64" s="1027"/>
      <c r="CV64" s="1028"/>
      <c r="CW64" s="1026"/>
      <c r="CX64" s="1027"/>
      <c r="CY64" s="1027"/>
      <c r="CZ64" s="1027"/>
      <c r="DA64" s="1028"/>
      <c r="DB64" s="1026"/>
      <c r="DC64" s="1027"/>
      <c r="DD64" s="1027"/>
      <c r="DE64" s="1027"/>
      <c r="DF64" s="1028"/>
      <c r="DG64" s="1026"/>
      <c r="DH64" s="1027"/>
      <c r="DI64" s="1027"/>
      <c r="DJ64" s="1027"/>
      <c r="DK64" s="1028"/>
      <c r="DL64" s="1026"/>
      <c r="DM64" s="1027"/>
      <c r="DN64" s="1027"/>
      <c r="DO64" s="1027"/>
      <c r="DP64" s="1028"/>
      <c r="DQ64" s="1026"/>
      <c r="DR64" s="1027"/>
      <c r="DS64" s="1027"/>
      <c r="DT64" s="1027"/>
      <c r="DU64" s="1028"/>
      <c r="DV64" s="1029"/>
      <c r="DW64" s="1030"/>
      <c r="DX64" s="1030"/>
      <c r="DY64" s="1030"/>
      <c r="DZ64" s="1031"/>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9"/>
      <c r="BT65" s="1030"/>
      <c r="BU65" s="1030"/>
      <c r="BV65" s="1030"/>
      <c r="BW65" s="1030"/>
      <c r="BX65" s="1030"/>
      <c r="BY65" s="1030"/>
      <c r="BZ65" s="1030"/>
      <c r="CA65" s="1030"/>
      <c r="CB65" s="1030"/>
      <c r="CC65" s="1030"/>
      <c r="CD65" s="1030"/>
      <c r="CE65" s="1030"/>
      <c r="CF65" s="1030"/>
      <c r="CG65" s="1051"/>
      <c r="CH65" s="1026"/>
      <c r="CI65" s="1027"/>
      <c r="CJ65" s="1027"/>
      <c r="CK65" s="1027"/>
      <c r="CL65" s="1028"/>
      <c r="CM65" s="1026"/>
      <c r="CN65" s="1027"/>
      <c r="CO65" s="1027"/>
      <c r="CP65" s="1027"/>
      <c r="CQ65" s="1028"/>
      <c r="CR65" s="1026"/>
      <c r="CS65" s="1027"/>
      <c r="CT65" s="1027"/>
      <c r="CU65" s="1027"/>
      <c r="CV65" s="1028"/>
      <c r="CW65" s="1026"/>
      <c r="CX65" s="1027"/>
      <c r="CY65" s="1027"/>
      <c r="CZ65" s="1027"/>
      <c r="DA65" s="1028"/>
      <c r="DB65" s="1026"/>
      <c r="DC65" s="1027"/>
      <c r="DD65" s="1027"/>
      <c r="DE65" s="1027"/>
      <c r="DF65" s="1028"/>
      <c r="DG65" s="1026"/>
      <c r="DH65" s="1027"/>
      <c r="DI65" s="1027"/>
      <c r="DJ65" s="1027"/>
      <c r="DK65" s="1028"/>
      <c r="DL65" s="1026"/>
      <c r="DM65" s="1027"/>
      <c r="DN65" s="1027"/>
      <c r="DO65" s="1027"/>
      <c r="DP65" s="1028"/>
      <c r="DQ65" s="1026"/>
      <c r="DR65" s="1027"/>
      <c r="DS65" s="1027"/>
      <c r="DT65" s="1027"/>
      <c r="DU65" s="1028"/>
      <c r="DV65" s="1029"/>
      <c r="DW65" s="1030"/>
      <c r="DX65" s="1030"/>
      <c r="DY65" s="1030"/>
      <c r="DZ65" s="1031"/>
      <c r="EA65" s="218"/>
    </row>
    <row r="66" spans="1:131" ht="26.25" customHeight="1" x14ac:dyDescent="0.2">
      <c r="A66" s="1032" t="s">
        <v>401</v>
      </c>
      <c r="B66" s="1033"/>
      <c r="C66" s="1033"/>
      <c r="D66" s="1033"/>
      <c r="E66" s="1033"/>
      <c r="F66" s="1033"/>
      <c r="G66" s="1033"/>
      <c r="H66" s="1033"/>
      <c r="I66" s="1033"/>
      <c r="J66" s="1033"/>
      <c r="K66" s="1033"/>
      <c r="L66" s="1033"/>
      <c r="M66" s="1033"/>
      <c r="N66" s="1033"/>
      <c r="O66" s="1033"/>
      <c r="P66" s="1034"/>
      <c r="Q66" s="1038" t="s">
        <v>382</v>
      </c>
      <c r="R66" s="1039"/>
      <c r="S66" s="1039"/>
      <c r="T66" s="1039"/>
      <c r="U66" s="1040"/>
      <c r="V66" s="1038" t="s">
        <v>383</v>
      </c>
      <c r="W66" s="1039"/>
      <c r="X66" s="1039"/>
      <c r="Y66" s="1039"/>
      <c r="Z66" s="1040"/>
      <c r="AA66" s="1038" t="s">
        <v>384</v>
      </c>
      <c r="AB66" s="1039"/>
      <c r="AC66" s="1039"/>
      <c r="AD66" s="1039"/>
      <c r="AE66" s="1040"/>
      <c r="AF66" s="1044" t="s">
        <v>385</v>
      </c>
      <c r="AG66" s="1045"/>
      <c r="AH66" s="1045"/>
      <c r="AI66" s="1045"/>
      <c r="AJ66" s="1046"/>
      <c r="AK66" s="1038" t="s">
        <v>386</v>
      </c>
      <c r="AL66" s="1033"/>
      <c r="AM66" s="1033"/>
      <c r="AN66" s="1033"/>
      <c r="AO66" s="1034"/>
      <c r="AP66" s="1038" t="s">
        <v>387</v>
      </c>
      <c r="AQ66" s="1039"/>
      <c r="AR66" s="1039"/>
      <c r="AS66" s="1039"/>
      <c r="AT66" s="1040"/>
      <c r="AU66" s="1038" t="s">
        <v>402</v>
      </c>
      <c r="AV66" s="1039"/>
      <c r="AW66" s="1039"/>
      <c r="AX66" s="1039"/>
      <c r="AY66" s="1040"/>
      <c r="AZ66" s="1038" t="s">
        <v>364</v>
      </c>
      <c r="BA66" s="1039"/>
      <c r="BB66" s="1039"/>
      <c r="BC66" s="1039"/>
      <c r="BD66" s="1052"/>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5">
      <c r="A67" s="1035"/>
      <c r="B67" s="1036"/>
      <c r="C67" s="1036"/>
      <c r="D67" s="1036"/>
      <c r="E67" s="1036"/>
      <c r="F67" s="1036"/>
      <c r="G67" s="1036"/>
      <c r="H67" s="1036"/>
      <c r="I67" s="1036"/>
      <c r="J67" s="1036"/>
      <c r="K67" s="1036"/>
      <c r="L67" s="1036"/>
      <c r="M67" s="1036"/>
      <c r="N67" s="1036"/>
      <c r="O67" s="1036"/>
      <c r="P67" s="1037"/>
      <c r="Q67" s="1041"/>
      <c r="R67" s="1042"/>
      <c r="S67" s="1042"/>
      <c r="T67" s="1042"/>
      <c r="U67" s="1043"/>
      <c r="V67" s="1041"/>
      <c r="W67" s="1042"/>
      <c r="X67" s="1042"/>
      <c r="Y67" s="1042"/>
      <c r="Z67" s="1043"/>
      <c r="AA67" s="1041"/>
      <c r="AB67" s="1042"/>
      <c r="AC67" s="1042"/>
      <c r="AD67" s="1042"/>
      <c r="AE67" s="1043"/>
      <c r="AF67" s="1047"/>
      <c r="AG67" s="1048"/>
      <c r="AH67" s="1048"/>
      <c r="AI67" s="1048"/>
      <c r="AJ67" s="1049"/>
      <c r="AK67" s="1050"/>
      <c r="AL67" s="1036"/>
      <c r="AM67" s="1036"/>
      <c r="AN67" s="1036"/>
      <c r="AO67" s="1037"/>
      <c r="AP67" s="1041"/>
      <c r="AQ67" s="1042"/>
      <c r="AR67" s="1042"/>
      <c r="AS67" s="1042"/>
      <c r="AT67" s="1043"/>
      <c r="AU67" s="1041"/>
      <c r="AV67" s="1042"/>
      <c r="AW67" s="1042"/>
      <c r="AX67" s="1042"/>
      <c r="AY67" s="1043"/>
      <c r="AZ67" s="1041"/>
      <c r="BA67" s="1042"/>
      <c r="BB67" s="1042"/>
      <c r="BC67" s="1042"/>
      <c r="BD67" s="1053"/>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2">
      <c r="A68" s="224">
        <v>1</v>
      </c>
      <c r="B68" s="1022" t="s">
        <v>550</v>
      </c>
      <c r="C68" s="1023"/>
      <c r="D68" s="1023"/>
      <c r="E68" s="1023"/>
      <c r="F68" s="1023"/>
      <c r="G68" s="1023"/>
      <c r="H68" s="1023"/>
      <c r="I68" s="1023"/>
      <c r="J68" s="1023"/>
      <c r="K68" s="1023"/>
      <c r="L68" s="1023"/>
      <c r="M68" s="1023"/>
      <c r="N68" s="1023"/>
      <c r="O68" s="1023"/>
      <c r="P68" s="1024"/>
      <c r="Q68" s="1025">
        <v>35</v>
      </c>
      <c r="R68" s="1019"/>
      <c r="S68" s="1019"/>
      <c r="T68" s="1019"/>
      <c r="U68" s="1019"/>
      <c r="V68" s="1019">
        <v>8</v>
      </c>
      <c r="W68" s="1019"/>
      <c r="X68" s="1019"/>
      <c r="Y68" s="1019"/>
      <c r="Z68" s="1019"/>
      <c r="AA68" s="1019">
        <v>27</v>
      </c>
      <c r="AB68" s="1019"/>
      <c r="AC68" s="1019"/>
      <c r="AD68" s="1019"/>
      <c r="AE68" s="1019"/>
      <c r="AF68" s="1019">
        <v>27</v>
      </c>
      <c r="AG68" s="1019"/>
      <c r="AH68" s="1019"/>
      <c r="AI68" s="1019"/>
      <c r="AJ68" s="1019"/>
      <c r="AK68" s="1019" t="s">
        <v>549</v>
      </c>
      <c r="AL68" s="1019"/>
      <c r="AM68" s="1019"/>
      <c r="AN68" s="1019"/>
      <c r="AO68" s="1019"/>
      <c r="AP68" s="1019" t="s">
        <v>549</v>
      </c>
      <c r="AQ68" s="1019"/>
      <c r="AR68" s="1019"/>
      <c r="AS68" s="1019"/>
      <c r="AT68" s="1019"/>
      <c r="AU68" s="1019" t="s">
        <v>549</v>
      </c>
      <c r="AV68" s="1019"/>
      <c r="AW68" s="1019"/>
      <c r="AX68" s="1019"/>
      <c r="AY68" s="1019"/>
      <c r="AZ68" s="1020"/>
      <c r="BA68" s="1020"/>
      <c r="BB68" s="1020"/>
      <c r="BC68" s="1020"/>
      <c r="BD68" s="1021"/>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2">
      <c r="A69" s="226">
        <v>2</v>
      </c>
      <c r="B69" s="1010" t="s">
        <v>551</v>
      </c>
      <c r="C69" s="1011"/>
      <c r="D69" s="1011"/>
      <c r="E69" s="1011"/>
      <c r="F69" s="1011"/>
      <c r="G69" s="1011"/>
      <c r="H69" s="1011"/>
      <c r="I69" s="1011"/>
      <c r="J69" s="1011"/>
      <c r="K69" s="1011"/>
      <c r="L69" s="1011"/>
      <c r="M69" s="1011"/>
      <c r="N69" s="1011"/>
      <c r="O69" s="1011"/>
      <c r="P69" s="1012"/>
      <c r="Q69" s="1013">
        <v>65</v>
      </c>
      <c r="R69" s="1007"/>
      <c r="S69" s="1007"/>
      <c r="T69" s="1007"/>
      <c r="U69" s="1007"/>
      <c r="V69" s="1007">
        <v>36</v>
      </c>
      <c r="W69" s="1007"/>
      <c r="X69" s="1007"/>
      <c r="Y69" s="1007"/>
      <c r="Z69" s="1007"/>
      <c r="AA69" s="1007">
        <v>29</v>
      </c>
      <c r="AB69" s="1007"/>
      <c r="AC69" s="1007"/>
      <c r="AD69" s="1007"/>
      <c r="AE69" s="1007"/>
      <c r="AF69" s="1007">
        <v>29</v>
      </c>
      <c r="AG69" s="1007"/>
      <c r="AH69" s="1007"/>
      <c r="AI69" s="1007"/>
      <c r="AJ69" s="1007"/>
      <c r="AK69" s="1007" t="s">
        <v>549</v>
      </c>
      <c r="AL69" s="1007"/>
      <c r="AM69" s="1007"/>
      <c r="AN69" s="1007"/>
      <c r="AO69" s="1007"/>
      <c r="AP69" s="1007" t="s">
        <v>549</v>
      </c>
      <c r="AQ69" s="1007"/>
      <c r="AR69" s="1007"/>
      <c r="AS69" s="1007"/>
      <c r="AT69" s="1007"/>
      <c r="AU69" s="1007" t="s">
        <v>549</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2">
      <c r="A70" s="226">
        <v>3</v>
      </c>
      <c r="B70" s="1010" t="s">
        <v>552</v>
      </c>
      <c r="C70" s="1011"/>
      <c r="D70" s="1011"/>
      <c r="E70" s="1011"/>
      <c r="F70" s="1011"/>
      <c r="G70" s="1011"/>
      <c r="H70" s="1011"/>
      <c r="I70" s="1011"/>
      <c r="J70" s="1011"/>
      <c r="K70" s="1011"/>
      <c r="L70" s="1011"/>
      <c r="M70" s="1011"/>
      <c r="N70" s="1011"/>
      <c r="O70" s="1011"/>
      <c r="P70" s="1012"/>
      <c r="Q70" s="1013">
        <v>6</v>
      </c>
      <c r="R70" s="1007"/>
      <c r="S70" s="1007"/>
      <c r="T70" s="1007"/>
      <c r="U70" s="1007"/>
      <c r="V70" s="1007">
        <v>1</v>
      </c>
      <c r="W70" s="1007"/>
      <c r="X70" s="1007"/>
      <c r="Y70" s="1007"/>
      <c r="Z70" s="1007"/>
      <c r="AA70" s="1007">
        <v>5</v>
      </c>
      <c r="AB70" s="1007"/>
      <c r="AC70" s="1007"/>
      <c r="AD70" s="1007"/>
      <c r="AE70" s="1007"/>
      <c r="AF70" s="1007">
        <v>5</v>
      </c>
      <c r="AG70" s="1007"/>
      <c r="AH70" s="1007"/>
      <c r="AI70" s="1007"/>
      <c r="AJ70" s="1007"/>
      <c r="AK70" s="1007" t="s">
        <v>549</v>
      </c>
      <c r="AL70" s="1007"/>
      <c r="AM70" s="1007"/>
      <c r="AN70" s="1007"/>
      <c r="AO70" s="1007"/>
      <c r="AP70" s="1007" t="s">
        <v>549</v>
      </c>
      <c r="AQ70" s="1007"/>
      <c r="AR70" s="1007"/>
      <c r="AS70" s="1007"/>
      <c r="AT70" s="1007"/>
      <c r="AU70" s="1007" t="s">
        <v>549</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2">
      <c r="A71" s="226">
        <v>4</v>
      </c>
      <c r="B71" s="1010" t="s">
        <v>553</v>
      </c>
      <c r="C71" s="1011"/>
      <c r="D71" s="1011"/>
      <c r="E71" s="1011"/>
      <c r="F71" s="1011"/>
      <c r="G71" s="1011"/>
      <c r="H71" s="1011"/>
      <c r="I71" s="1011"/>
      <c r="J71" s="1011"/>
      <c r="K71" s="1011"/>
      <c r="L71" s="1011"/>
      <c r="M71" s="1011"/>
      <c r="N71" s="1011"/>
      <c r="O71" s="1011"/>
      <c r="P71" s="1012"/>
      <c r="Q71" s="1013">
        <v>35</v>
      </c>
      <c r="R71" s="1007"/>
      <c r="S71" s="1007"/>
      <c r="T71" s="1007"/>
      <c r="U71" s="1007"/>
      <c r="V71" s="1007">
        <v>2</v>
      </c>
      <c r="W71" s="1007"/>
      <c r="X71" s="1007"/>
      <c r="Y71" s="1007"/>
      <c r="Z71" s="1007"/>
      <c r="AA71" s="1007">
        <v>33</v>
      </c>
      <c r="AB71" s="1007"/>
      <c r="AC71" s="1007"/>
      <c r="AD71" s="1007"/>
      <c r="AE71" s="1007"/>
      <c r="AF71" s="1007">
        <v>33</v>
      </c>
      <c r="AG71" s="1007"/>
      <c r="AH71" s="1007"/>
      <c r="AI71" s="1007"/>
      <c r="AJ71" s="1007"/>
      <c r="AK71" s="1007" t="s">
        <v>549</v>
      </c>
      <c r="AL71" s="1007"/>
      <c r="AM71" s="1007"/>
      <c r="AN71" s="1007"/>
      <c r="AO71" s="1007"/>
      <c r="AP71" s="1007" t="s">
        <v>549</v>
      </c>
      <c r="AQ71" s="1007"/>
      <c r="AR71" s="1007"/>
      <c r="AS71" s="1007"/>
      <c r="AT71" s="1007"/>
      <c r="AU71" s="1007" t="s">
        <v>549</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2">
      <c r="A72" s="226">
        <v>5</v>
      </c>
      <c r="B72" s="1010" t="s">
        <v>554</v>
      </c>
      <c r="C72" s="1011"/>
      <c r="D72" s="1011"/>
      <c r="E72" s="1011"/>
      <c r="F72" s="1011"/>
      <c r="G72" s="1011"/>
      <c r="H72" s="1011"/>
      <c r="I72" s="1011"/>
      <c r="J72" s="1011"/>
      <c r="K72" s="1011"/>
      <c r="L72" s="1011"/>
      <c r="M72" s="1011"/>
      <c r="N72" s="1011"/>
      <c r="O72" s="1011"/>
      <c r="P72" s="1012"/>
      <c r="Q72" s="1013">
        <v>11</v>
      </c>
      <c r="R72" s="1007"/>
      <c r="S72" s="1007"/>
      <c r="T72" s="1007"/>
      <c r="U72" s="1007"/>
      <c r="V72" s="1007">
        <v>10</v>
      </c>
      <c r="W72" s="1007"/>
      <c r="X72" s="1007"/>
      <c r="Y72" s="1007"/>
      <c r="Z72" s="1007"/>
      <c r="AA72" s="1007">
        <v>1</v>
      </c>
      <c r="AB72" s="1007"/>
      <c r="AC72" s="1007"/>
      <c r="AD72" s="1007"/>
      <c r="AE72" s="1007"/>
      <c r="AF72" s="1007">
        <v>1</v>
      </c>
      <c r="AG72" s="1007"/>
      <c r="AH72" s="1007"/>
      <c r="AI72" s="1007"/>
      <c r="AJ72" s="1007"/>
      <c r="AK72" s="1007" t="s">
        <v>549</v>
      </c>
      <c r="AL72" s="1007"/>
      <c r="AM72" s="1007"/>
      <c r="AN72" s="1007"/>
      <c r="AO72" s="1007"/>
      <c r="AP72" s="1007" t="s">
        <v>549</v>
      </c>
      <c r="AQ72" s="1007"/>
      <c r="AR72" s="1007"/>
      <c r="AS72" s="1007"/>
      <c r="AT72" s="1007"/>
      <c r="AU72" s="1007" t="s">
        <v>549</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2">
      <c r="A73" s="226">
        <v>6</v>
      </c>
      <c r="B73" s="1010" t="s">
        <v>555</v>
      </c>
      <c r="C73" s="1011"/>
      <c r="D73" s="1011"/>
      <c r="E73" s="1011"/>
      <c r="F73" s="1011"/>
      <c r="G73" s="1011"/>
      <c r="H73" s="1011"/>
      <c r="I73" s="1011"/>
      <c r="J73" s="1011"/>
      <c r="K73" s="1011"/>
      <c r="L73" s="1011"/>
      <c r="M73" s="1011"/>
      <c r="N73" s="1011"/>
      <c r="O73" s="1011"/>
      <c r="P73" s="1012"/>
      <c r="Q73" s="1013">
        <v>167</v>
      </c>
      <c r="R73" s="1007"/>
      <c r="S73" s="1007"/>
      <c r="T73" s="1007"/>
      <c r="U73" s="1007"/>
      <c r="V73" s="1007">
        <v>153</v>
      </c>
      <c r="W73" s="1007"/>
      <c r="X73" s="1007"/>
      <c r="Y73" s="1007"/>
      <c r="Z73" s="1007"/>
      <c r="AA73" s="1007">
        <v>14</v>
      </c>
      <c r="AB73" s="1007"/>
      <c r="AC73" s="1007"/>
      <c r="AD73" s="1007"/>
      <c r="AE73" s="1007"/>
      <c r="AF73" s="1007">
        <v>14</v>
      </c>
      <c r="AG73" s="1007"/>
      <c r="AH73" s="1007"/>
      <c r="AI73" s="1007"/>
      <c r="AJ73" s="1007"/>
      <c r="AK73" s="1007">
        <v>23</v>
      </c>
      <c r="AL73" s="1007"/>
      <c r="AM73" s="1007"/>
      <c r="AN73" s="1007"/>
      <c r="AO73" s="1007"/>
      <c r="AP73" s="1007" t="s">
        <v>549</v>
      </c>
      <c r="AQ73" s="1007"/>
      <c r="AR73" s="1007"/>
      <c r="AS73" s="1007"/>
      <c r="AT73" s="1007"/>
      <c r="AU73" s="1007" t="s">
        <v>549</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2">
      <c r="A74" s="226">
        <v>7</v>
      </c>
      <c r="B74" s="1010" t="s">
        <v>556</v>
      </c>
      <c r="C74" s="1011"/>
      <c r="D74" s="1011"/>
      <c r="E74" s="1011"/>
      <c r="F74" s="1011"/>
      <c r="G74" s="1011"/>
      <c r="H74" s="1011"/>
      <c r="I74" s="1011"/>
      <c r="J74" s="1011"/>
      <c r="K74" s="1011"/>
      <c r="L74" s="1011"/>
      <c r="M74" s="1011"/>
      <c r="N74" s="1011"/>
      <c r="O74" s="1011"/>
      <c r="P74" s="1012"/>
      <c r="Q74" s="1013">
        <v>3611</v>
      </c>
      <c r="R74" s="1007"/>
      <c r="S74" s="1007"/>
      <c r="T74" s="1007"/>
      <c r="U74" s="1007"/>
      <c r="V74" s="1007">
        <v>3403</v>
      </c>
      <c r="W74" s="1007"/>
      <c r="X74" s="1007"/>
      <c r="Y74" s="1007"/>
      <c r="Z74" s="1007"/>
      <c r="AA74" s="1007">
        <v>207</v>
      </c>
      <c r="AB74" s="1007"/>
      <c r="AC74" s="1007"/>
      <c r="AD74" s="1007"/>
      <c r="AE74" s="1007"/>
      <c r="AF74" s="1007">
        <v>207</v>
      </c>
      <c r="AG74" s="1007"/>
      <c r="AH74" s="1007"/>
      <c r="AI74" s="1007"/>
      <c r="AJ74" s="1007"/>
      <c r="AK74" s="1007">
        <v>50</v>
      </c>
      <c r="AL74" s="1007"/>
      <c r="AM74" s="1007"/>
      <c r="AN74" s="1007"/>
      <c r="AO74" s="1007"/>
      <c r="AP74" s="1007" t="s">
        <v>549</v>
      </c>
      <c r="AQ74" s="1007"/>
      <c r="AR74" s="1007"/>
      <c r="AS74" s="1007"/>
      <c r="AT74" s="1007"/>
      <c r="AU74" s="1007" t="s">
        <v>549</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2">
      <c r="A75" s="226">
        <v>8</v>
      </c>
      <c r="B75" s="1010" t="s">
        <v>557</v>
      </c>
      <c r="C75" s="1011"/>
      <c r="D75" s="1011"/>
      <c r="E75" s="1011"/>
      <c r="F75" s="1011"/>
      <c r="G75" s="1011"/>
      <c r="H75" s="1011"/>
      <c r="I75" s="1011"/>
      <c r="J75" s="1011"/>
      <c r="K75" s="1011"/>
      <c r="L75" s="1011"/>
      <c r="M75" s="1011"/>
      <c r="N75" s="1011"/>
      <c r="O75" s="1011"/>
      <c r="P75" s="1012"/>
      <c r="Q75" s="1014">
        <v>17</v>
      </c>
      <c r="R75" s="1015"/>
      <c r="S75" s="1015"/>
      <c r="T75" s="1015"/>
      <c r="U75" s="1016"/>
      <c r="V75" s="1017">
        <v>1</v>
      </c>
      <c r="W75" s="1015"/>
      <c r="X75" s="1015"/>
      <c r="Y75" s="1015"/>
      <c r="Z75" s="1016"/>
      <c r="AA75" s="1017">
        <v>16</v>
      </c>
      <c r="AB75" s="1015"/>
      <c r="AC75" s="1015"/>
      <c r="AD75" s="1015"/>
      <c r="AE75" s="1016"/>
      <c r="AF75" s="1017">
        <v>16</v>
      </c>
      <c r="AG75" s="1015"/>
      <c r="AH75" s="1015"/>
      <c r="AI75" s="1015"/>
      <c r="AJ75" s="1016"/>
      <c r="AK75" s="1018" t="s">
        <v>549</v>
      </c>
      <c r="AL75" s="1015"/>
      <c r="AM75" s="1015"/>
      <c r="AN75" s="1015"/>
      <c r="AO75" s="1016"/>
      <c r="AP75" s="1017" t="s">
        <v>549</v>
      </c>
      <c r="AQ75" s="1015"/>
      <c r="AR75" s="1015"/>
      <c r="AS75" s="1015"/>
      <c r="AT75" s="1016"/>
      <c r="AU75" s="1017" t="s">
        <v>549</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2">
      <c r="A76" s="226">
        <v>9</v>
      </c>
      <c r="B76" s="1010" t="s">
        <v>558</v>
      </c>
      <c r="C76" s="1011"/>
      <c r="D76" s="1011"/>
      <c r="E76" s="1011"/>
      <c r="F76" s="1011"/>
      <c r="G76" s="1011"/>
      <c r="H76" s="1011"/>
      <c r="I76" s="1011"/>
      <c r="J76" s="1011"/>
      <c r="K76" s="1011"/>
      <c r="L76" s="1011"/>
      <c r="M76" s="1011"/>
      <c r="N76" s="1011"/>
      <c r="O76" s="1011"/>
      <c r="P76" s="1012"/>
      <c r="Q76" s="1014">
        <v>367</v>
      </c>
      <c r="R76" s="1015"/>
      <c r="S76" s="1015"/>
      <c r="T76" s="1015"/>
      <c r="U76" s="1016"/>
      <c r="V76" s="1017">
        <v>308</v>
      </c>
      <c r="W76" s="1015"/>
      <c r="X76" s="1015"/>
      <c r="Y76" s="1015"/>
      <c r="Z76" s="1016"/>
      <c r="AA76" s="1017">
        <v>59</v>
      </c>
      <c r="AB76" s="1015"/>
      <c r="AC76" s="1015"/>
      <c r="AD76" s="1015"/>
      <c r="AE76" s="1016"/>
      <c r="AF76" s="1017">
        <v>59</v>
      </c>
      <c r="AG76" s="1015"/>
      <c r="AH76" s="1015"/>
      <c r="AI76" s="1015"/>
      <c r="AJ76" s="1016"/>
      <c r="AK76" s="1017" t="s">
        <v>549</v>
      </c>
      <c r="AL76" s="1015"/>
      <c r="AM76" s="1015"/>
      <c r="AN76" s="1015"/>
      <c r="AO76" s="1016"/>
      <c r="AP76" s="1017">
        <v>143</v>
      </c>
      <c r="AQ76" s="1015"/>
      <c r="AR76" s="1015"/>
      <c r="AS76" s="1015"/>
      <c r="AT76" s="1016"/>
      <c r="AU76" s="1017">
        <v>72</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2">
      <c r="A77" s="226">
        <v>10</v>
      </c>
      <c r="B77" s="1010" t="s">
        <v>559</v>
      </c>
      <c r="C77" s="1011"/>
      <c r="D77" s="1011"/>
      <c r="E77" s="1011"/>
      <c r="F77" s="1011"/>
      <c r="G77" s="1011"/>
      <c r="H77" s="1011"/>
      <c r="I77" s="1011"/>
      <c r="J77" s="1011"/>
      <c r="K77" s="1011"/>
      <c r="L77" s="1011"/>
      <c r="M77" s="1011"/>
      <c r="N77" s="1011"/>
      <c r="O77" s="1011"/>
      <c r="P77" s="1012"/>
      <c r="Q77" s="1014">
        <v>5236</v>
      </c>
      <c r="R77" s="1015"/>
      <c r="S77" s="1015"/>
      <c r="T77" s="1015"/>
      <c r="U77" s="1016"/>
      <c r="V77" s="1017">
        <v>4899</v>
      </c>
      <c r="W77" s="1015"/>
      <c r="X77" s="1015"/>
      <c r="Y77" s="1015"/>
      <c r="Z77" s="1016"/>
      <c r="AA77" s="1017">
        <v>337</v>
      </c>
      <c r="AB77" s="1015"/>
      <c r="AC77" s="1015"/>
      <c r="AD77" s="1015"/>
      <c r="AE77" s="1016"/>
      <c r="AF77" s="1017">
        <v>337</v>
      </c>
      <c r="AG77" s="1015"/>
      <c r="AH77" s="1015"/>
      <c r="AI77" s="1015"/>
      <c r="AJ77" s="1016"/>
      <c r="AK77" s="1017">
        <v>863</v>
      </c>
      <c r="AL77" s="1015"/>
      <c r="AM77" s="1015"/>
      <c r="AN77" s="1015"/>
      <c r="AO77" s="1016"/>
      <c r="AP77" s="1017" t="s">
        <v>549</v>
      </c>
      <c r="AQ77" s="1015"/>
      <c r="AR77" s="1015"/>
      <c r="AS77" s="1015"/>
      <c r="AT77" s="1016"/>
      <c r="AU77" s="1017" t="s">
        <v>549</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2">
      <c r="A78" s="226">
        <v>11</v>
      </c>
      <c r="B78" s="1010" t="s">
        <v>560</v>
      </c>
      <c r="C78" s="1011"/>
      <c r="D78" s="1011"/>
      <c r="E78" s="1011"/>
      <c r="F78" s="1011"/>
      <c r="G78" s="1011"/>
      <c r="H78" s="1011"/>
      <c r="I78" s="1011"/>
      <c r="J78" s="1011"/>
      <c r="K78" s="1011"/>
      <c r="L78" s="1011"/>
      <c r="M78" s="1011"/>
      <c r="N78" s="1011"/>
      <c r="O78" s="1011"/>
      <c r="P78" s="1012"/>
      <c r="Q78" s="1013">
        <v>1148479</v>
      </c>
      <c r="R78" s="1007"/>
      <c r="S78" s="1007"/>
      <c r="T78" s="1007"/>
      <c r="U78" s="1007"/>
      <c r="V78" s="1007">
        <v>1132469</v>
      </c>
      <c r="W78" s="1007"/>
      <c r="X78" s="1007"/>
      <c r="Y78" s="1007"/>
      <c r="Z78" s="1007"/>
      <c r="AA78" s="1007">
        <v>16010</v>
      </c>
      <c r="AB78" s="1007"/>
      <c r="AC78" s="1007"/>
      <c r="AD78" s="1007"/>
      <c r="AE78" s="1007"/>
      <c r="AF78" s="1007">
        <v>16010</v>
      </c>
      <c r="AG78" s="1007"/>
      <c r="AH78" s="1007"/>
      <c r="AI78" s="1007"/>
      <c r="AJ78" s="1007"/>
      <c r="AK78" s="1007">
        <v>6316</v>
      </c>
      <c r="AL78" s="1007"/>
      <c r="AM78" s="1007"/>
      <c r="AN78" s="1007"/>
      <c r="AO78" s="1007"/>
      <c r="AP78" s="1007" t="s">
        <v>549</v>
      </c>
      <c r="AQ78" s="1007"/>
      <c r="AR78" s="1007"/>
      <c r="AS78" s="1007"/>
      <c r="AT78" s="1007"/>
      <c r="AU78" s="1007" t="s">
        <v>549</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2">
      <c r="A79" s="226">
        <v>12</v>
      </c>
      <c r="B79" s="1010" t="s">
        <v>561</v>
      </c>
      <c r="C79" s="1011"/>
      <c r="D79" s="1011"/>
      <c r="E79" s="1011"/>
      <c r="F79" s="1011"/>
      <c r="G79" s="1011"/>
      <c r="H79" s="1011"/>
      <c r="I79" s="1011"/>
      <c r="J79" s="1011"/>
      <c r="K79" s="1011"/>
      <c r="L79" s="1011"/>
      <c r="M79" s="1011"/>
      <c r="N79" s="1011"/>
      <c r="O79" s="1011"/>
      <c r="P79" s="1012"/>
      <c r="Q79" s="1013">
        <v>1213</v>
      </c>
      <c r="R79" s="1007"/>
      <c r="S79" s="1007"/>
      <c r="T79" s="1007"/>
      <c r="U79" s="1007"/>
      <c r="V79" s="1007">
        <v>1170</v>
      </c>
      <c r="W79" s="1007"/>
      <c r="X79" s="1007"/>
      <c r="Y79" s="1007"/>
      <c r="Z79" s="1007"/>
      <c r="AA79" s="1007">
        <v>43</v>
      </c>
      <c r="AB79" s="1007"/>
      <c r="AC79" s="1007"/>
      <c r="AD79" s="1007"/>
      <c r="AE79" s="1007"/>
      <c r="AF79" s="1007">
        <v>43</v>
      </c>
      <c r="AG79" s="1007"/>
      <c r="AH79" s="1007"/>
      <c r="AI79" s="1007"/>
      <c r="AJ79" s="1007"/>
      <c r="AK79" s="1007" t="s">
        <v>549</v>
      </c>
      <c r="AL79" s="1007"/>
      <c r="AM79" s="1007"/>
      <c r="AN79" s="1007"/>
      <c r="AO79" s="1007"/>
      <c r="AP79" s="1007" t="s">
        <v>549</v>
      </c>
      <c r="AQ79" s="1007"/>
      <c r="AR79" s="1007"/>
      <c r="AS79" s="1007"/>
      <c r="AT79" s="1007"/>
      <c r="AU79" s="1007" t="s">
        <v>549</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2">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2">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2">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2">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2">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2">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2">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2">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5">
      <c r="A88" s="228" t="s">
        <v>378</v>
      </c>
      <c r="B88" s="973" t="s">
        <v>403</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16781</v>
      </c>
      <c r="AG88" s="995"/>
      <c r="AH88" s="995"/>
      <c r="AI88" s="995"/>
      <c r="AJ88" s="995"/>
      <c r="AK88" s="999"/>
      <c r="AL88" s="999"/>
      <c r="AM88" s="999"/>
      <c r="AN88" s="999"/>
      <c r="AO88" s="999"/>
      <c r="AP88" s="995">
        <v>143</v>
      </c>
      <c r="AQ88" s="995"/>
      <c r="AR88" s="995"/>
      <c r="AS88" s="995"/>
      <c r="AT88" s="995"/>
      <c r="AU88" s="995">
        <v>72</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404</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5</v>
      </c>
      <c r="CS102" s="989"/>
      <c r="CT102" s="989"/>
      <c r="CU102" s="989"/>
      <c r="CV102" s="990"/>
      <c r="CW102" s="988" t="s">
        <v>549</v>
      </c>
      <c r="CX102" s="989"/>
      <c r="CY102" s="989"/>
      <c r="CZ102" s="989"/>
      <c r="DA102" s="990"/>
      <c r="DB102" s="988" t="s">
        <v>549</v>
      </c>
      <c r="DC102" s="989"/>
      <c r="DD102" s="989"/>
      <c r="DE102" s="989"/>
      <c r="DF102" s="990"/>
      <c r="DG102" s="988">
        <v>96</v>
      </c>
      <c r="DH102" s="989"/>
      <c r="DI102" s="989"/>
      <c r="DJ102" s="989"/>
      <c r="DK102" s="990"/>
      <c r="DL102" s="988" t="s">
        <v>549</v>
      </c>
      <c r="DM102" s="989"/>
      <c r="DN102" s="989"/>
      <c r="DO102" s="989"/>
      <c r="DP102" s="990"/>
      <c r="DQ102" s="988" t="s">
        <v>549</v>
      </c>
      <c r="DR102" s="989"/>
      <c r="DS102" s="989"/>
      <c r="DT102" s="989"/>
      <c r="DU102" s="990"/>
      <c r="DV102" s="973"/>
      <c r="DW102" s="974"/>
      <c r="DX102" s="974"/>
      <c r="DY102" s="974"/>
      <c r="DZ102" s="975"/>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405</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406</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78" t="s">
        <v>409</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410</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2">
      <c r="A109" s="931" t="s">
        <v>411</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412</v>
      </c>
      <c r="AB109" s="932"/>
      <c r="AC109" s="932"/>
      <c r="AD109" s="932"/>
      <c r="AE109" s="933"/>
      <c r="AF109" s="934" t="s">
        <v>413</v>
      </c>
      <c r="AG109" s="932"/>
      <c r="AH109" s="932"/>
      <c r="AI109" s="932"/>
      <c r="AJ109" s="933"/>
      <c r="AK109" s="934" t="s">
        <v>294</v>
      </c>
      <c r="AL109" s="932"/>
      <c r="AM109" s="932"/>
      <c r="AN109" s="932"/>
      <c r="AO109" s="933"/>
      <c r="AP109" s="934" t="s">
        <v>414</v>
      </c>
      <c r="AQ109" s="932"/>
      <c r="AR109" s="932"/>
      <c r="AS109" s="932"/>
      <c r="AT109" s="965"/>
      <c r="AU109" s="931" t="s">
        <v>411</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412</v>
      </c>
      <c r="BR109" s="932"/>
      <c r="BS109" s="932"/>
      <c r="BT109" s="932"/>
      <c r="BU109" s="933"/>
      <c r="BV109" s="934" t="s">
        <v>413</v>
      </c>
      <c r="BW109" s="932"/>
      <c r="BX109" s="932"/>
      <c r="BY109" s="932"/>
      <c r="BZ109" s="933"/>
      <c r="CA109" s="934" t="s">
        <v>294</v>
      </c>
      <c r="CB109" s="932"/>
      <c r="CC109" s="932"/>
      <c r="CD109" s="932"/>
      <c r="CE109" s="933"/>
      <c r="CF109" s="972" t="s">
        <v>414</v>
      </c>
      <c r="CG109" s="972"/>
      <c r="CH109" s="972"/>
      <c r="CI109" s="972"/>
      <c r="CJ109" s="972"/>
      <c r="CK109" s="934" t="s">
        <v>415</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412</v>
      </c>
      <c r="DH109" s="932"/>
      <c r="DI109" s="932"/>
      <c r="DJ109" s="932"/>
      <c r="DK109" s="933"/>
      <c r="DL109" s="934" t="s">
        <v>413</v>
      </c>
      <c r="DM109" s="932"/>
      <c r="DN109" s="932"/>
      <c r="DO109" s="932"/>
      <c r="DP109" s="933"/>
      <c r="DQ109" s="934" t="s">
        <v>294</v>
      </c>
      <c r="DR109" s="932"/>
      <c r="DS109" s="932"/>
      <c r="DT109" s="932"/>
      <c r="DU109" s="933"/>
      <c r="DV109" s="934" t="s">
        <v>414</v>
      </c>
      <c r="DW109" s="932"/>
      <c r="DX109" s="932"/>
      <c r="DY109" s="932"/>
      <c r="DZ109" s="965"/>
    </row>
    <row r="110" spans="1:131" s="218" customFormat="1" ht="26.25" customHeight="1" x14ac:dyDescent="0.2">
      <c r="A110" s="843" t="s">
        <v>416</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499502</v>
      </c>
      <c r="AB110" s="925"/>
      <c r="AC110" s="925"/>
      <c r="AD110" s="925"/>
      <c r="AE110" s="926"/>
      <c r="AF110" s="927">
        <v>578191</v>
      </c>
      <c r="AG110" s="925"/>
      <c r="AH110" s="925"/>
      <c r="AI110" s="925"/>
      <c r="AJ110" s="926"/>
      <c r="AK110" s="927">
        <v>571059</v>
      </c>
      <c r="AL110" s="925"/>
      <c r="AM110" s="925"/>
      <c r="AN110" s="925"/>
      <c r="AO110" s="926"/>
      <c r="AP110" s="928">
        <v>13.5</v>
      </c>
      <c r="AQ110" s="929"/>
      <c r="AR110" s="929"/>
      <c r="AS110" s="929"/>
      <c r="AT110" s="930"/>
      <c r="AU110" s="966" t="s">
        <v>69</v>
      </c>
      <c r="AV110" s="967"/>
      <c r="AW110" s="967"/>
      <c r="AX110" s="967"/>
      <c r="AY110" s="967"/>
      <c r="AZ110" s="896" t="s">
        <v>417</v>
      </c>
      <c r="BA110" s="844"/>
      <c r="BB110" s="844"/>
      <c r="BC110" s="844"/>
      <c r="BD110" s="844"/>
      <c r="BE110" s="844"/>
      <c r="BF110" s="844"/>
      <c r="BG110" s="844"/>
      <c r="BH110" s="844"/>
      <c r="BI110" s="844"/>
      <c r="BJ110" s="844"/>
      <c r="BK110" s="844"/>
      <c r="BL110" s="844"/>
      <c r="BM110" s="844"/>
      <c r="BN110" s="844"/>
      <c r="BO110" s="844"/>
      <c r="BP110" s="845"/>
      <c r="BQ110" s="897">
        <v>7069048</v>
      </c>
      <c r="BR110" s="878"/>
      <c r="BS110" s="878"/>
      <c r="BT110" s="878"/>
      <c r="BU110" s="878"/>
      <c r="BV110" s="878">
        <v>7112741</v>
      </c>
      <c r="BW110" s="878"/>
      <c r="BX110" s="878"/>
      <c r="BY110" s="878"/>
      <c r="BZ110" s="878"/>
      <c r="CA110" s="878">
        <v>7133531</v>
      </c>
      <c r="CB110" s="878"/>
      <c r="CC110" s="878"/>
      <c r="CD110" s="878"/>
      <c r="CE110" s="878"/>
      <c r="CF110" s="902">
        <v>168.7</v>
      </c>
      <c r="CG110" s="903"/>
      <c r="CH110" s="903"/>
      <c r="CI110" s="903"/>
      <c r="CJ110" s="903"/>
      <c r="CK110" s="962" t="s">
        <v>418</v>
      </c>
      <c r="CL110" s="855"/>
      <c r="CM110" s="896" t="s">
        <v>419</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2">
      <c r="A111" s="810" t="s">
        <v>420</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421</v>
      </c>
      <c r="BA111" s="788"/>
      <c r="BB111" s="788"/>
      <c r="BC111" s="788"/>
      <c r="BD111" s="788"/>
      <c r="BE111" s="788"/>
      <c r="BF111" s="788"/>
      <c r="BG111" s="788"/>
      <c r="BH111" s="788"/>
      <c r="BI111" s="788"/>
      <c r="BJ111" s="788"/>
      <c r="BK111" s="788"/>
      <c r="BL111" s="788"/>
      <c r="BM111" s="788"/>
      <c r="BN111" s="788"/>
      <c r="BO111" s="788"/>
      <c r="BP111" s="789"/>
      <c r="BQ111" s="852">
        <v>189318</v>
      </c>
      <c r="BR111" s="853"/>
      <c r="BS111" s="853"/>
      <c r="BT111" s="853"/>
      <c r="BU111" s="853"/>
      <c r="BV111" s="853">
        <v>144245</v>
      </c>
      <c r="BW111" s="853"/>
      <c r="BX111" s="853"/>
      <c r="BY111" s="853"/>
      <c r="BZ111" s="853"/>
      <c r="CA111" s="853">
        <v>96390</v>
      </c>
      <c r="CB111" s="853"/>
      <c r="CC111" s="853"/>
      <c r="CD111" s="853"/>
      <c r="CE111" s="853"/>
      <c r="CF111" s="911">
        <v>2.2999999999999998</v>
      </c>
      <c r="CG111" s="912"/>
      <c r="CH111" s="912"/>
      <c r="CI111" s="912"/>
      <c r="CJ111" s="912"/>
      <c r="CK111" s="963"/>
      <c r="CL111" s="857"/>
      <c r="CM111" s="851" t="s">
        <v>422</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2">
      <c r="A112" s="948" t="s">
        <v>423</v>
      </c>
      <c r="B112" s="949"/>
      <c r="C112" s="788" t="s">
        <v>424</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425</v>
      </c>
      <c r="BA112" s="788"/>
      <c r="BB112" s="788"/>
      <c r="BC112" s="788"/>
      <c r="BD112" s="788"/>
      <c r="BE112" s="788"/>
      <c r="BF112" s="788"/>
      <c r="BG112" s="788"/>
      <c r="BH112" s="788"/>
      <c r="BI112" s="788"/>
      <c r="BJ112" s="788"/>
      <c r="BK112" s="788"/>
      <c r="BL112" s="788"/>
      <c r="BM112" s="788"/>
      <c r="BN112" s="788"/>
      <c r="BO112" s="788"/>
      <c r="BP112" s="789"/>
      <c r="BQ112" s="852">
        <v>808468</v>
      </c>
      <c r="BR112" s="853"/>
      <c r="BS112" s="853"/>
      <c r="BT112" s="853"/>
      <c r="BU112" s="853"/>
      <c r="BV112" s="853">
        <v>822873</v>
      </c>
      <c r="BW112" s="853"/>
      <c r="BX112" s="853"/>
      <c r="BY112" s="853"/>
      <c r="BZ112" s="853"/>
      <c r="CA112" s="853">
        <v>1132233</v>
      </c>
      <c r="CB112" s="853"/>
      <c r="CC112" s="853"/>
      <c r="CD112" s="853"/>
      <c r="CE112" s="853"/>
      <c r="CF112" s="911">
        <v>26.8</v>
      </c>
      <c r="CG112" s="912"/>
      <c r="CH112" s="912"/>
      <c r="CI112" s="912"/>
      <c r="CJ112" s="912"/>
      <c r="CK112" s="963"/>
      <c r="CL112" s="857"/>
      <c r="CM112" s="851" t="s">
        <v>426</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2">
      <c r="A113" s="950"/>
      <c r="B113" s="951"/>
      <c r="C113" s="788" t="s">
        <v>427</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117470</v>
      </c>
      <c r="AB113" s="955"/>
      <c r="AC113" s="955"/>
      <c r="AD113" s="955"/>
      <c r="AE113" s="956"/>
      <c r="AF113" s="957">
        <v>127466</v>
      </c>
      <c r="AG113" s="955"/>
      <c r="AH113" s="955"/>
      <c r="AI113" s="955"/>
      <c r="AJ113" s="956"/>
      <c r="AK113" s="957">
        <v>158884</v>
      </c>
      <c r="AL113" s="955"/>
      <c r="AM113" s="955"/>
      <c r="AN113" s="955"/>
      <c r="AO113" s="956"/>
      <c r="AP113" s="958">
        <v>3.8</v>
      </c>
      <c r="AQ113" s="959"/>
      <c r="AR113" s="959"/>
      <c r="AS113" s="959"/>
      <c r="AT113" s="960"/>
      <c r="AU113" s="968"/>
      <c r="AV113" s="969"/>
      <c r="AW113" s="969"/>
      <c r="AX113" s="969"/>
      <c r="AY113" s="969"/>
      <c r="AZ113" s="851" t="s">
        <v>428</v>
      </c>
      <c r="BA113" s="788"/>
      <c r="BB113" s="788"/>
      <c r="BC113" s="788"/>
      <c r="BD113" s="788"/>
      <c r="BE113" s="788"/>
      <c r="BF113" s="788"/>
      <c r="BG113" s="788"/>
      <c r="BH113" s="788"/>
      <c r="BI113" s="788"/>
      <c r="BJ113" s="788"/>
      <c r="BK113" s="788"/>
      <c r="BL113" s="788"/>
      <c r="BM113" s="788"/>
      <c r="BN113" s="788"/>
      <c r="BO113" s="788"/>
      <c r="BP113" s="789"/>
      <c r="BQ113" s="852">
        <v>37287</v>
      </c>
      <c r="BR113" s="853"/>
      <c r="BS113" s="853"/>
      <c r="BT113" s="853"/>
      <c r="BU113" s="853"/>
      <c r="BV113" s="853">
        <v>60844</v>
      </c>
      <c r="BW113" s="853"/>
      <c r="BX113" s="853"/>
      <c r="BY113" s="853"/>
      <c r="BZ113" s="853"/>
      <c r="CA113" s="853">
        <v>71700</v>
      </c>
      <c r="CB113" s="853"/>
      <c r="CC113" s="853"/>
      <c r="CD113" s="853"/>
      <c r="CE113" s="853"/>
      <c r="CF113" s="911">
        <v>1.7</v>
      </c>
      <c r="CG113" s="912"/>
      <c r="CH113" s="912"/>
      <c r="CI113" s="912"/>
      <c r="CJ113" s="912"/>
      <c r="CK113" s="963"/>
      <c r="CL113" s="857"/>
      <c r="CM113" s="851" t="s">
        <v>429</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2">
      <c r="A114" s="950"/>
      <c r="B114" s="951"/>
      <c r="C114" s="788" t="s">
        <v>430</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1066</v>
      </c>
      <c r="AB114" s="816"/>
      <c r="AC114" s="816"/>
      <c r="AD114" s="816"/>
      <c r="AE114" s="817"/>
      <c r="AF114" s="818">
        <v>2406</v>
      </c>
      <c r="AG114" s="816"/>
      <c r="AH114" s="816"/>
      <c r="AI114" s="816"/>
      <c r="AJ114" s="817"/>
      <c r="AK114" s="818">
        <v>2509</v>
      </c>
      <c r="AL114" s="816"/>
      <c r="AM114" s="816"/>
      <c r="AN114" s="816"/>
      <c r="AO114" s="817"/>
      <c r="AP114" s="860">
        <v>0.1</v>
      </c>
      <c r="AQ114" s="861"/>
      <c r="AR114" s="861"/>
      <c r="AS114" s="861"/>
      <c r="AT114" s="862"/>
      <c r="AU114" s="968"/>
      <c r="AV114" s="969"/>
      <c r="AW114" s="969"/>
      <c r="AX114" s="969"/>
      <c r="AY114" s="969"/>
      <c r="AZ114" s="851" t="s">
        <v>431</v>
      </c>
      <c r="BA114" s="788"/>
      <c r="BB114" s="788"/>
      <c r="BC114" s="788"/>
      <c r="BD114" s="788"/>
      <c r="BE114" s="788"/>
      <c r="BF114" s="788"/>
      <c r="BG114" s="788"/>
      <c r="BH114" s="788"/>
      <c r="BI114" s="788"/>
      <c r="BJ114" s="788"/>
      <c r="BK114" s="788"/>
      <c r="BL114" s="788"/>
      <c r="BM114" s="788"/>
      <c r="BN114" s="788"/>
      <c r="BO114" s="788"/>
      <c r="BP114" s="789"/>
      <c r="BQ114" s="852">
        <v>587671</v>
      </c>
      <c r="BR114" s="853"/>
      <c r="BS114" s="853"/>
      <c r="BT114" s="853"/>
      <c r="BU114" s="853"/>
      <c r="BV114" s="853">
        <v>585071</v>
      </c>
      <c r="BW114" s="853"/>
      <c r="BX114" s="853"/>
      <c r="BY114" s="853"/>
      <c r="BZ114" s="853"/>
      <c r="CA114" s="853">
        <v>641893</v>
      </c>
      <c r="CB114" s="853"/>
      <c r="CC114" s="853"/>
      <c r="CD114" s="853"/>
      <c r="CE114" s="853"/>
      <c r="CF114" s="911">
        <v>15.2</v>
      </c>
      <c r="CG114" s="912"/>
      <c r="CH114" s="912"/>
      <c r="CI114" s="912"/>
      <c r="CJ114" s="912"/>
      <c r="CK114" s="963"/>
      <c r="CL114" s="857"/>
      <c r="CM114" s="851" t="s">
        <v>432</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2">
      <c r="A115" s="950"/>
      <c r="B115" s="951"/>
      <c r="C115" s="788" t="s">
        <v>433</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37549</v>
      </c>
      <c r="AB115" s="955"/>
      <c r="AC115" s="955"/>
      <c r="AD115" s="955"/>
      <c r="AE115" s="956"/>
      <c r="AF115" s="957">
        <v>45074</v>
      </c>
      <c r="AG115" s="955"/>
      <c r="AH115" s="955"/>
      <c r="AI115" s="955"/>
      <c r="AJ115" s="956"/>
      <c r="AK115" s="957">
        <v>47855</v>
      </c>
      <c r="AL115" s="955"/>
      <c r="AM115" s="955"/>
      <c r="AN115" s="955"/>
      <c r="AO115" s="956"/>
      <c r="AP115" s="958">
        <v>1.1000000000000001</v>
      </c>
      <c r="AQ115" s="959"/>
      <c r="AR115" s="959"/>
      <c r="AS115" s="959"/>
      <c r="AT115" s="960"/>
      <c r="AU115" s="968"/>
      <c r="AV115" s="969"/>
      <c r="AW115" s="969"/>
      <c r="AX115" s="969"/>
      <c r="AY115" s="969"/>
      <c r="AZ115" s="851" t="s">
        <v>434</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435</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179767</v>
      </c>
      <c r="DH115" s="816"/>
      <c r="DI115" s="816"/>
      <c r="DJ115" s="816"/>
      <c r="DK115" s="817"/>
      <c r="DL115" s="818">
        <v>138079</v>
      </c>
      <c r="DM115" s="816"/>
      <c r="DN115" s="816"/>
      <c r="DO115" s="816"/>
      <c r="DP115" s="817"/>
      <c r="DQ115" s="818">
        <v>96390</v>
      </c>
      <c r="DR115" s="816"/>
      <c r="DS115" s="816"/>
      <c r="DT115" s="816"/>
      <c r="DU115" s="817"/>
      <c r="DV115" s="860">
        <v>2.2999999999999998</v>
      </c>
      <c r="DW115" s="861"/>
      <c r="DX115" s="861"/>
      <c r="DY115" s="861"/>
      <c r="DZ115" s="862"/>
    </row>
    <row r="116" spans="1:130" s="218" customFormat="1" ht="26.25" customHeight="1" x14ac:dyDescent="0.2">
      <c r="A116" s="952"/>
      <c r="B116" s="953"/>
      <c r="C116" s="875" t="s">
        <v>436</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437</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438</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439</v>
      </c>
      <c r="Z117" s="933"/>
      <c r="AA117" s="938">
        <v>655587</v>
      </c>
      <c r="AB117" s="939"/>
      <c r="AC117" s="939"/>
      <c r="AD117" s="939"/>
      <c r="AE117" s="940"/>
      <c r="AF117" s="941">
        <v>753137</v>
      </c>
      <c r="AG117" s="939"/>
      <c r="AH117" s="939"/>
      <c r="AI117" s="939"/>
      <c r="AJ117" s="940"/>
      <c r="AK117" s="941">
        <v>780307</v>
      </c>
      <c r="AL117" s="939"/>
      <c r="AM117" s="939"/>
      <c r="AN117" s="939"/>
      <c r="AO117" s="940"/>
      <c r="AP117" s="942"/>
      <c r="AQ117" s="943"/>
      <c r="AR117" s="943"/>
      <c r="AS117" s="943"/>
      <c r="AT117" s="944"/>
      <c r="AU117" s="968"/>
      <c r="AV117" s="969"/>
      <c r="AW117" s="969"/>
      <c r="AX117" s="969"/>
      <c r="AY117" s="969"/>
      <c r="AZ117" s="899" t="s">
        <v>440</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441</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2">
      <c r="A118" s="931" t="s">
        <v>415</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412</v>
      </c>
      <c r="AB118" s="932"/>
      <c r="AC118" s="932"/>
      <c r="AD118" s="932"/>
      <c r="AE118" s="933"/>
      <c r="AF118" s="934" t="s">
        <v>413</v>
      </c>
      <c r="AG118" s="932"/>
      <c r="AH118" s="932"/>
      <c r="AI118" s="932"/>
      <c r="AJ118" s="933"/>
      <c r="AK118" s="934" t="s">
        <v>294</v>
      </c>
      <c r="AL118" s="932"/>
      <c r="AM118" s="932"/>
      <c r="AN118" s="932"/>
      <c r="AO118" s="933"/>
      <c r="AP118" s="935" t="s">
        <v>414</v>
      </c>
      <c r="AQ118" s="936"/>
      <c r="AR118" s="936"/>
      <c r="AS118" s="936"/>
      <c r="AT118" s="937"/>
      <c r="AU118" s="968"/>
      <c r="AV118" s="969"/>
      <c r="AW118" s="969"/>
      <c r="AX118" s="969"/>
      <c r="AY118" s="969"/>
      <c r="AZ118" s="874" t="s">
        <v>442</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443</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2">
      <c r="A119" s="854" t="s">
        <v>418</v>
      </c>
      <c r="B119" s="855"/>
      <c r="C119" s="896" t="s">
        <v>419</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444</v>
      </c>
      <c r="BP119" s="914"/>
      <c r="BQ119" s="915">
        <v>8691792</v>
      </c>
      <c r="BR119" s="881"/>
      <c r="BS119" s="881"/>
      <c r="BT119" s="881"/>
      <c r="BU119" s="881"/>
      <c r="BV119" s="881">
        <v>8725774</v>
      </c>
      <c r="BW119" s="881"/>
      <c r="BX119" s="881"/>
      <c r="BY119" s="881"/>
      <c r="BZ119" s="881"/>
      <c r="CA119" s="881">
        <v>9075747</v>
      </c>
      <c r="CB119" s="881"/>
      <c r="CC119" s="881"/>
      <c r="CD119" s="881"/>
      <c r="CE119" s="881"/>
      <c r="CF119" s="784"/>
      <c r="CG119" s="785"/>
      <c r="CH119" s="785"/>
      <c r="CI119" s="785"/>
      <c r="CJ119" s="870"/>
      <c r="CK119" s="964"/>
      <c r="CL119" s="859"/>
      <c r="CM119" s="874" t="s">
        <v>445</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9551</v>
      </c>
      <c r="DH119" s="800"/>
      <c r="DI119" s="800"/>
      <c r="DJ119" s="800"/>
      <c r="DK119" s="801"/>
      <c r="DL119" s="802">
        <v>6166</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2">
      <c r="A120" s="856"/>
      <c r="B120" s="857"/>
      <c r="C120" s="851" t="s">
        <v>422</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446</v>
      </c>
      <c r="AV120" s="917"/>
      <c r="AW120" s="917"/>
      <c r="AX120" s="917"/>
      <c r="AY120" s="918"/>
      <c r="AZ120" s="896" t="s">
        <v>447</v>
      </c>
      <c r="BA120" s="844"/>
      <c r="BB120" s="844"/>
      <c r="BC120" s="844"/>
      <c r="BD120" s="844"/>
      <c r="BE120" s="844"/>
      <c r="BF120" s="844"/>
      <c r="BG120" s="844"/>
      <c r="BH120" s="844"/>
      <c r="BI120" s="844"/>
      <c r="BJ120" s="844"/>
      <c r="BK120" s="844"/>
      <c r="BL120" s="844"/>
      <c r="BM120" s="844"/>
      <c r="BN120" s="844"/>
      <c r="BO120" s="844"/>
      <c r="BP120" s="845"/>
      <c r="BQ120" s="897">
        <v>2375560</v>
      </c>
      <c r="BR120" s="878"/>
      <c r="BS120" s="878"/>
      <c r="BT120" s="878"/>
      <c r="BU120" s="878"/>
      <c r="BV120" s="878">
        <v>2476842</v>
      </c>
      <c r="BW120" s="878"/>
      <c r="BX120" s="878"/>
      <c r="BY120" s="878"/>
      <c r="BZ120" s="878"/>
      <c r="CA120" s="878">
        <v>2644555</v>
      </c>
      <c r="CB120" s="878"/>
      <c r="CC120" s="878"/>
      <c r="CD120" s="878"/>
      <c r="CE120" s="878"/>
      <c r="CF120" s="902">
        <v>62.5</v>
      </c>
      <c r="CG120" s="903"/>
      <c r="CH120" s="903"/>
      <c r="CI120" s="903"/>
      <c r="CJ120" s="903"/>
      <c r="CK120" s="904" t="s">
        <v>448</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653569</v>
      </c>
      <c r="DH120" s="878"/>
      <c r="DI120" s="878"/>
      <c r="DJ120" s="878"/>
      <c r="DK120" s="878"/>
      <c r="DL120" s="878">
        <v>650431</v>
      </c>
      <c r="DM120" s="878"/>
      <c r="DN120" s="878"/>
      <c r="DO120" s="878"/>
      <c r="DP120" s="878"/>
      <c r="DQ120" s="878">
        <v>850508</v>
      </c>
      <c r="DR120" s="878"/>
      <c r="DS120" s="878"/>
      <c r="DT120" s="878"/>
      <c r="DU120" s="878"/>
      <c r="DV120" s="879">
        <v>20.100000000000001</v>
      </c>
      <c r="DW120" s="879"/>
      <c r="DX120" s="879"/>
      <c r="DY120" s="879"/>
      <c r="DZ120" s="880"/>
    </row>
    <row r="121" spans="1:130" s="218" customFormat="1" ht="26.25" customHeight="1" x14ac:dyDescent="0.2">
      <c r="A121" s="856"/>
      <c r="B121" s="857"/>
      <c r="C121" s="899" t="s">
        <v>449</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450</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154899</v>
      </c>
      <c r="DH121" s="853"/>
      <c r="DI121" s="853"/>
      <c r="DJ121" s="853"/>
      <c r="DK121" s="853"/>
      <c r="DL121" s="853">
        <v>172442</v>
      </c>
      <c r="DM121" s="853"/>
      <c r="DN121" s="853"/>
      <c r="DO121" s="853"/>
      <c r="DP121" s="853"/>
      <c r="DQ121" s="853">
        <v>281725</v>
      </c>
      <c r="DR121" s="853"/>
      <c r="DS121" s="853"/>
      <c r="DT121" s="853"/>
      <c r="DU121" s="853"/>
      <c r="DV121" s="830">
        <v>6.7</v>
      </c>
      <c r="DW121" s="830"/>
      <c r="DX121" s="830"/>
      <c r="DY121" s="830"/>
      <c r="DZ121" s="831"/>
    </row>
    <row r="122" spans="1:130" s="218" customFormat="1" ht="26.25" customHeight="1" x14ac:dyDescent="0.2">
      <c r="A122" s="856"/>
      <c r="B122" s="857"/>
      <c r="C122" s="851" t="s">
        <v>432</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451</v>
      </c>
      <c r="BA122" s="875"/>
      <c r="BB122" s="875"/>
      <c r="BC122" s="875"/>
      <c r="BD122" s="875"/>
      <c r="BE122" s="875"/>
      <c r="BF122" s="875"/>
      <c r="BG122" s="875"/>
      <c r="BH122" s="875"/>
      <c r="BI122" s="875"/>
      <c r="BJ122" s="875"/>
      <c r="BK122" s="875"/>
      <c r="BL122" s="875"/>
      <c r="BM122" s="875"/>
      <c r="BN122" s="875"/>
      <c r="BO122" s="875"/>
      <c r="BP122" s="876"/>
      <c r="BQ122" s="915">
        <v>5206150</v>
      </c>
      <c r="BR122" s="881"/>
      <c r="BS122" s="881"/>
      <c r="BT122" s="881"/>
      <c r="BU122" s="881"/>
      <c r="BV122" s="881">
        <v>4978391</v>
      </c>
      <c r="BW122" s="881"/>
      <c r="BX122" s="881"/>
      <c r="BY122" s="881"/>
      <c r="BZ122" s="881"/>
      <c r="CA122" s="881">
        <v>4709009</v>
      </c>
      <c r="CB122" s="881"/>
      <c r="CC122" s="881"/>
      <c r="CD122" s="881"/>
      <c r="CE122" s="881"/>
      <c r="CF122" s="882">
        <v>111.3</v>
      </c>
      <c r="CG122" s="883"/>
      <c r="CH122" s="883"/>
      <c r="CI122" s="883"/>
      <c r="CJ122" s="883"/>
      <c r="CK122" s="905"/>
      <c r="CL122" s="891"/>
      <c r="CM122" s="891"/>
      <c r="CN122" s="891"/>
      <c r="CO122" s="892"/>
      <c r="CP122" s="871" t="s">
        <v>376</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2">
      <c r="A123" s="856"/>
      <c r="B123" s="857"/>
      <c r="C123" s="851" t="s">
        <v>438</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452</v>
      </c>
      <c r="BP123" s="914"/>
      <c r="BQ123" s="868">
        <v>7581710</v>
      </c>
      <c r="BR123" s="869"/>
      <c r="BS123" s="869"/>
      <c r="BT123" s="869"/>
      <c r="BU123" s="869"/>
      <c r="BV123" s="869">
        <v>7455233</v>
      </c>
      <c r="BW123" s="869"/>
      <c r="BX123" s="869"/>
      <c r="BY123" s="869"/>
      <c r="BZ123" s="869"/>
      <c r="CA123" s="869">
        <v>7353564</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5">
      <c r="A124" s="856"/>
      <c r="B124" s="857"/>
      <c r="C124" s="851" t="s">
        <v>441</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453</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28.3</v>
      </c>
      <c r="BR124" s="867"/>
      <c r="BS124" s="867"/>
      <c r="BT124" s="867"/>
      <c r="BU124" s="867"/>
      <c r="BV124" s="867">
        <v>31.8</v>
      </c>
      <c r="BW124" s="867"/>
      <c r="BX124" s="867"/>
      <c r="BY124" s="867"/>
      <c r="BZ124" s="867"/>
      <c r="CA124" s="867">
        <v>40.700000000000003</v>
      </c>
      <c r="CB124" s="867"/>
      <c r="CC124" s="867"/>
      <c r="CD124" s="867"/>
      <c r="CE124" s="867"/>
      <c r="CF124" s="762"/>
      <c r="CG124" s="763"/>
      <c r="CH124" s="763"/>
      <c r="CI124" s="763"/>
      <c r="CJ124" s="898"/>
      <c r="CK124" s="906"/>
      <c r="CL124" s="906"/>
      <c r="CM124" s="906"/>
      <c r="CN124" s="906"/>
      <c r="CO124" s="907"/>
      <c r="CP124" s="871" t="s">
        <v>454</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2">
      <c r="A125" s="856"/>
      <c r="B125" s="857"/>
      <c r="C125" s="851" t="s">
        <v>443</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455</v>
      </c>
      <c r="CL125" s="888"/>
      <c r="CM125" s="888"/>
      <c r="CN125" s="888"/>
      <c r="CO125" s="889"/>
      <c r="CP125" s="896" t="s">
        <v>456</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5">
      <c r="A126" s="856"/>
      <c r="B126" s="857"/>
      <c r="C126" s="851" t="s">
        <v>445</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37549</v>
      </c>
      <c r="AB126" s="816"/>
      <c r="AC126" s="816"/>
      <c r="AD126" s="816"/>
      <c r="AE126" s="817"/>
      <c r="AF126" s="818">
        <v>45074</v>
      </c>
      <c r="AG126" s="816"/>
      <c r="AH126" s="816"/>
      <c r="AI126" s="816"/>
      <c r="AJ126" s="817"/>
      <c r="AK126" s="818">
        <v>47855</v>
      </c>
      <c r="AL126" s="816"/>
      <c r="AM126" s="816"/>
      <c r="AN126" s="816"/>
      <c r="AO126" s="817"/>
      <c r="AP126" s="860">
        <v>1.1000000000000001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457</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2">
      <c r="A127" s="858"/>
      <c r="B127" s="859"/>
      <c r="C127" s="874" t="s">
        <v>458</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459</v>
      </c>
      <c r="AY127" s="848"/>
      <c r="AZ127" s="848"/>
      <c r="BA127" s="848"/>
      <c r="BB127" s="848"/>
      <c r="BC127" s="848"/>
      <c r="BD127" s="848"/>
      <c r="BE127" s="849"/>
      <c r="BF127" s="847" t="s">
        <v>460</v>
      </c>
      <c r="BG127" s="848"/>
      <c r="BH127" s="848"/>
      <c r="BI127" s="848"/>
      <c r="BJ127" s="848"/>
      <c r="BK127" s="848"/>
      <c r="BL127" s="849"/>
      <c r="BM127" s="847" t="s">
        <v>461</v>
      </c>
      <c r="BN127" s="848"/>
      <c r="BO127" s="848"/>
      <c r="BP127" s="848"/>
      <c r="BQ127" s="848"/>
      <c r="BR127" s="848"/>
      <c r="BS127" s="849"/>
      <c r="BT127" s="847" t="s">
        <v>462</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463</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5">
      <c r="A128" s="832" t="s">
        <v>464</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465</v>
      </c>
      <c r="X128" s="834"/>
      <c r="Y128" s="834"/>
      <c r="Z128" s="835"/>
      <c r="AA128" s="836">
        <v>365</v>
      </c>
      <c r="AB128" s="837"/>
      <c r="AC128" s="837"/>
      <c r="AD128" s="837"/>
      <c r="AE128" s="838"/>
      <c r="AF128" s="839">
        <v>365</v>
      </c>
      <c r="AG128" s="837"/>
      <c r="AH128" s="837"/>
      <c r="AI128" s="837"/>
      <c r="AJ128" s="838"/>
      <c r="AK128" s="839">
        <v>10721</v>
      </c>
      <c r="AL128" s="837"/>
      <c r="AM128" s="837"/>
      <c r="AN128" s="837"/>
      <c r="AO128" s="838"/>
      <c r="AP128" s="840"/>
      <c r="AQ128" s="841"/>
      <c r="AR128" s="841"/>
      <c r="AS128" s="841"/>
      <c r="AT128" s="842"/>
      <c r="AU128" s="220"/>
      <c r="AV128" s="220"/>
      <c r="AW128" s="220"/>
      <c r="AX128" s="843" t="s">
        <v>466</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467</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468</v>
      </c>
      <c r="X129" s="813"/>
      <c r="Y129" s="813"/>
      <c r="Z129" s="814"/>
      <c r="AA129" s="815">
        <v>4352470</v>
      </c>
      <c r="AB129" s="816"/>
      <c r="AC129" s="816"/>
      <c r="AD129" s="816"/>
      <c r="AE129" s="817"/>
      <c r="AF129" s="818">
        <v>4443199</v>
      </c>
      <c r="AG129" s="816"/>
      <c r="AH129" s="816"/>
      <c r="AI129" s="816"/>
      <c r="AJ129" s="817"/>
      <c r="AK129" s="818">
        <v>4658849</v>
      </c>
      <c r="AL129" s="816"/>
      <c r="AM129" s="816"/>
      <c r="AN129" s="816"/>
      <c r="AO129" s="817"/>
      <c r="AP129" s="819"/>
      <c r="AQ129" s="820"/>
      <c r="AR129" s="820"/>
      <c r="AS129" s="820"/>
      <c r="AT129" s="821"/>
      <c r="AU129" s="221"/>
      <c r="AV129" s="221"/>
      <c r="AW129" s="221"/>
      <c r="AX129" s="787" t="s">
        <v>469</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810" t="s">
        <v>470</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471</v>
      </c>
      <c r="X130" s="813"/>
      <c r="Y130" s="813"/>
      <c r="Z130" s="814"/>
      <c r="AA130" s="815">
        <v>437229</v>
      </c>
      <c r="AB130" s="816"/>
      <c r="AC130" s="816"/>
      <c r="AD130" s="816"/>
      <c r="AE130" s="817"/>
      <c r="AF130" s="818">
        <v>449264</v>
      </c>
      <c r="AG130" s="816"/>
      <c r="AH130" s="816"/>
      <c r="AI130" s="816"/>
      <c r="AJ130" s="817"/>
      <c r="AK130" s="818">
        <v>429682</v>
      </c>
      <c r="AL130" s="816"/>
      <c r="AM130" s="816"/>
      <c r="AN130" s="816"/>
      <c r="AO130" s="817"/>
      <c r="AP130" s="819"/>
      <c r="AQ130" s="820"/>
      <c r="AR130" s="820"/>
      <c r="AS130" s="820"/>
      <c r="AT130" s="821"/>
      <c r="AU130" s="221"/>
      <c r="AV130" s="221"/>
      <c r="AW130" s="221"/>
      <c r="AX130" s="787" t="s">
        <v>472</v>
      </c>
      <c r="AY130" s="788"/>
      <c r="AZ130" s="788"/>
      <c r="BA130" s="788"/>
      <c r="BB130" s="788"/>
      <c r="BC130" s="788"/>
      <c r="BD130" s="788"/>
      <c r="BE130" s="789"/>
      <c r="BF130" s="790">
        <v>7</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473</v>
      </c>
      <c r="X131" s="797"/>
      <c r="Y131" s="797"/>
      <c r="Z131" s="798"/>
      <c r="AA131" s="799">
        <v>3915241</v>
      </c>
      <c r="AB131" s="800"/>
      <c r="AC131" s="800"/>
      <c r="AD131" s="800"/>
      <c r="AE131" s="801"/>
      <c r="AF131" s="802">
        <v>3993935</v>
      </c>
      <c r="AG131" s="800"/>
      <c r="AH131" s="800"/>
      <c r="AI131" s="800"/>
      <c r="AJ131" s="801"/>
      <c r="AK131" s="802">
        <v>4229167</v>
      </c>
      <c r="AL131" s="800"/>
      <c r="AM131" s="800"/>
      <c r="AN131" s="800"/>
      <c r="AO131" s="801"/>
      <c r="AP131" s="803"/>
      <c r="AQ131" s="804"/>
      <c r="AR131" s="804"/>
      <c r="AS131" s="804"/>
      <c r="AT131" s="805"/>
      <c r="AU131" s="221"/>
      <c r="AV131" s="221"/>
      <c r="AW131" s="221"/>
      <c r="AX131" s="765" t="s">
        <v>474</v>
      </c>
      <c r="AY131" s="766"/>
      <c r="AZ131" s="766"/>
      <c r="BA131" s="766"/>
      <c r="BB131" s="766"/>
      <c r="BC131" s="766"/>
      <c r="BD131" s="766"/>
      <c r="BE131" s="767"/>
      <c r="BF131" s="768">
        <v>40.700000000000003</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74" t="s">
        <v>475</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476</v>
      </c>
      <c r="W132" s="778"/>
      <c r="X132" s="778"/>
      <c r="Y132" s="778"/>
      <c r="Z132" s="779"/>
      <c r="AA132" s="780">
        <v>5.5678054049999997</v>
      </c>
      <c r="AB132" s="781"/>
      <c r="AC132" s="781"/>
      <c r="AD132" s="781"/>
      <c r="AE132" s="782"/>
      <c r="AF132" s="783">
        <v>7.5992223210000001</v>
      </c>
      <c r="AG132" s="781"/>
      <c r="AH132" s="781"/>
      <c r="AI132" s="781"/>
      <c r="AJ132" s="782"/>
      <c r="AK132" s="783">
        <v>8.0371382830000009</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477</v>
      </c>
      <c r="W133" s="757"/>
      <c r="X133" s="757"/>
      <c r="Y133" s="757"/>
      <c r="Z133" s="758"/>
      <c r="AA133" s="759">
        <v>5</v>
      </c>
      <c r="AB133" s="760"/>
      <c r="AC133" s="760"/>
      <c r="AD133" s="760"/>
      <c r="AE133" s="761"/>
      <c r="AF133" s="759">
        <v>5.6</v>
      </c>
      <c r="AG133" s="760"/>
      <c r="AH133" s="760"/>
      <c r="AI133" s="760"/>
      <c r="AJ133" s="761"/>
      <c r="AK133" s="759">
        <v>7</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ncSVeZYXaOV4ltcC4ifO0dAlv6yY/WNbxTLeQQzikKTq+bY4r8hNa3GScz96U87He99JfKNQ0nmeQXM+jpubsg==" saltValue="Q+yZD2t6/oC9jSaJaGs6A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K10" zoomScale="85" zoomScaleNormal="85" zoomScaleSheetLayoutView="85" workbookViewId="0">
      <selection activeCell="AH50" sqref="AH50"/>
    </sheetView>
  </sheetViews>
  <sheetFormatPr defaultColWidth="0" defaultRowHeight="13.5" customHeight="1" zeroHeight="1" x14ac:dyDescent="0.2"/>
  <cols>
    <col min="1" max="120" width="2.81640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478</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5MuruTwoTIsxLb5/TN7luXxgLv0WN/MZLiNwweCEMSqL+bGg2tRF6sSr4hRl1R1wIeqFn/3lRSc7VzK13oUarw==" saltValue="qEq3BmkjXess7p3kk7A2U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T52"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jiTpbQdjAsnlnuRzGVYpXAWYYYJguYWHufVCsq96zT6lilNE2oTRRmq9wewbMjGGUa8RU+kyes9sWDYIduWJ/Q==" saltValue="tPuSqRyuxIiNba9fOs/b6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479</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480</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5" t="s">
        <v>481</v>
      </c>
      <c r="AP7" s="260"/>
      <c r="AQ7" s="261" t="s">
        <v>482</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6"/>
      <c r="AP8" s="266" t="s">
        <v>483</v>
      </c>
      <c r="AQ8" s="267" t="s">
        <v>484</v>
      </c>
      <c r="AR8" s="268" t="s">
        <v>485</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7" t="s">
        <v>486</v>
      </c>
      <c r="AL9" s="1168"/>
      <c r="AM9" s="1168"/>
      <c r="AN9" s="1169"/>
      <c r="AO9" s="269">
        <v>1181188</v>
      </c>
      <c r="AP9" s="269">
        <v>63621</v>
      </c>
      <c r="AQ9" s="270">
        <v>102505</v>
      </c>
      <c r="AR9" s="271">
        <v>-37.9</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7" t="s">
        <v>487</v>
      </c>
      <c r="AL10" s="1168"/>
      <c r="AM10" s="1168"/>
      <c r="AN10" s="1169"/>
      <c r="AO10" s="272">
        <v>10730</v>
      </c>
      <c r="AP10" s="272">
        <v>578</v>
      </c>
      <c r="AQ10" s="273">
        <v>13118</v>
      </c>
      <c r="AR10" s="274">
        <v>-95.6</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7" t="s">
        <v>488</v>
      </c>
      <c r="AL11" s="1168"/>
      <c r="AM11" s="1168"/>
      <c r="AN11" s="1169"/>
      <c r="AO11" s="272" t="s">
        <v>489</v>
      </c>
      <c r="AP11" s="272" t="s">
        <v>489</v>
      </c>
      <c r="AQ11" s="273">
        <v>532</v>
      </c>
      <c r="AR11" s="274" t="s">
        <v>489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7" t="s">
        <v>490</v>
      </c>
      <c r="AL12" s="1168"/>
      <c r="AM12" s="1168"/>
      <c r="AN12" s="1169"/>
      <c r="AO12" s="272" t="s">
        <v>489</v>
      </c>
      <c r="AP12" s="272" t="s">
        <v>489</v>
      </c>
      <c r="AQ12" s="273">
        <v>70</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7" t="s">
        <v>491</v>
      </c>
      <c r="AL13" s="1168"/>
      <c r="AM13" s="1168"/>
      <c r="AN13" s="1169"/>
      <c r="AO13" s="272">
        <v>21069</v>
      </c>
      <c r="AP13" s="272">
        <v>1135</v>
      </c>
      <c r="AQ13" s="273">
        <v>4255</v>
      </c>
      <c r="AR13" s="274">
        <v>-73.3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7" t="s">
        <v>492</v>
      </c>
      <c r="AL14" s="1168"/>
      <c r="AM14" s="1168"/>
      <c r="AN14" s="1169"/>
      <c r="AO14" s="272">
        <v>34018</v>
      </c>
      <c r="AP14" s="272">
        <v>1832</v>
      </c>
      <c r="AQ14" s="273">
        <v>1813</v>
      </c>
      <c r="AR14" s="274">
        <v>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70" t="s">
        <v>493</v>
      </c>
      <c r="AL15" s="1171"/>
      <c r="AM15" s="1171"/>
      <c r="AN15" s="1172"/>
      <c r="AO15" s="272">
        <v>-88533</v>
      </c>
      <c r="AP15" s="272">
        <v>-4769</v>
      </c>
      <c r="AQ15" s="273">
        <v>-6003</v>
      </c>
      <c r="AR15" s="274">
        <v>-20.6</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70" t="s">
        <v>177</v>
      </c>
      <c r="AL16" s="1171"/>
      <c r="AM16" s="1171"/>
      <c r="AN16" s="1172"/>
      <c r="AO16" s="272">
        <v>1158472</v>
      </c>
      <c r="AP16" s="272">
        <v>62398</v>
      </c>
      <c r="AQ16" s="273">
        <v>116291</v>
      </c>
      <c r="AR16" s="274">
        <v>-46.3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494</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495</v>
      </c>
      <c r="AP20" s="281" t="s">
        <v>496</v>
      </c>
      <c r="AQ20" s="282" t="s">
        <v>497</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3" t="s">
        <v>498</v>
      </c>
      <c r="AL21" s="1174"/>
      <c r="AM21" s="1174"/>
      <c r="AN21" s="1175"/>
      <c r="AO21" s="285">
        <v>6.03</v>
      </c>
      <c r="AP21" s="286">
        <v>9.5500000000000007</v>
      </c>
      <c r="AQ21" s="287">
        <v>-3.52</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3" t="s">
        <v>499</v>
      </c>
      <c r="AL22" s="1174"/>
      <c r="AM22" s="1174"/>
      <c r="AN22" s="1175"/>
      <c r="AO22" s="290">
        <v>100.1</v>
      </c>
      <c r="AP22" s="291">
        <v>96.7</v>
      </c>
      <c r="AQ22" s="292">
        <v>3.4</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66" t="s">
        <v>500</v>
      </c>
      <c r="B26" s="1166"/>
      <c r="C26" s="1166"/>
      <c r="D26" s="1166"/>
      <c r="E26" s="1166"/>
      <c r="F26" s="1166"/>
      <c r="G26" s="1166"/>
      <c r="H26" s="1166"/>
      <c r="I26" s="1166"/>
      <c r="J26" s="1166"/>
      <c r="K26" s="1166"/>
      <c r="L26" s="1166"/>
      <c r="M26" s="1166"/>
      <c r="N26" s="1166"/>
      <c r="O26" s="1166"/>
      <c r="P26" s="1166"/>
      <c r="Q26" s="1166"/>
      <c r="R26" s="1166"/>
      <c r="S26" s="1166"/>
      <c r="T26" s="1166"/>
      <c r="U26" s="1166"/>
      <c r="V26" s="1166"/>
      <c r="W26" s="1166"/>
      <c r="X26" s="1166"/>
      <c r="Y26" s="1166"/>
      <c r="Z26" s="1166"/>
      <c r="AA26" s="1166"/>
      <c r="AB26" s="1166"/>
      <c r="AC26" s="1166"/>
      <c r="AD26" s="1166"/>
      <c r="AE26" s="1166"/>
      <c r="AF26" s="1166"/>
      <c r="AG26" s="1166"/>
      <c r="AH26" s="1166"/>
      <c r="AI26" s="1166"/>
      <c r="AJ26" s="1166"/>
      <c r="AK26" s="1166"/>
      <c r="AL26" s="1166"/>
      <c r="AM26" s="1166"/>
      <c r="AN26" s="1166"/>
      <c r="AO26" s="1166"/>
      <c r="AP26" s="1166"/>
      <c r="AQ26" s="1166"/>
      <c r="AR26" s="1166"/>
      <c r="AS26" s="1166"/>
      <c r="AT26" s="255"/>
    </row>
    <row r="27" spans="1:46" ht="13" x14ac:dyDescent="0.2">
      <c r="A27" s="297"/>
      <c r="AO27" s="250"/>
      <c r="AP27" s="250"/>
      <c r="AQ27" s="250"/>
      <c r="AR27" s="250"/>
      <c r="AS27" s="250"/>
      <c r="AT27" s="250"/>
    </row>
    <row r="28" spans="1:46" ht="16.5" x14ac:dyDescent="0.2">
      <c r="A28" s="251" t="s">
        <v>501</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502</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5" t="s">
        <v>481</v>
      </c>
      <c r="AP30" s="260"/>
      <c r="AQ30" s="261" t="s">
        <v>482</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6"/>
      <c r="AP31" s="266" t="s">
        <v>483</v>
      </c>
      <c r="AQ31" s="267" t="s">
        <v>484</v>
      </c>
      <c r="AR31" s="268" t="s">
        <v>485</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7" t="s">
        <v>503</v>
      </c>
      <c r="AL32" s="1158"/>
      <c r="AM32" s="1158"/>
      <c r="AN32" s="1159"/>
      <c r="AO32" s="300">
        <v>571059</v>
      </c>
      <c r="AP32" s="300">
        <v>30758</v>
      </c>
      <c r="AQ32" s="301">
        <v>49899</v>
      </c>
      <c r="AR32" s="302">
        <v>-38.4</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7" t="s">
        <v>504</v>
      </c>
      <c r="AL33" s="1158"/>
      <c r="AM33" s="1158"/>
      <c r="AN33" s="1159"/>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7" t="s">
        <v>505</v>
      </c>
      <c r="AL34" s="1158"/>
      <c r="AM34" s="1158"/>
      <c r="AN34" s="1159"/>
      <c r="AO34" s="300" t="s">
        <v>489</v>
      </c>
      <c r="AP34" s="300" t="s">
        <v>489</v>
      </c>
      <c r="AQ34" s="301">
        <v>2</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7" t="s">
        <v>506</v>
      </c>
      <c r="AL35" s="1158"/>
      <c r="AM35" s="1158"/>
      <c r="AN35" s="1159"/>
      <c r="AO35" s="300">
        <v>158884</v>
      </c>
      <c r="AP35" s="300">
        <v>8558</v>
      </c>
      <c r="AQ35" s="301">
        <v>13394</v>
      </c>
      <c r="AR35" s="302">
        <v>-36.1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7" t="s">
        <v>507</v>
      </c>
      <c r="AL36" s="1158"/>
      <c r="AM36" s="1158"/>
      <c r="AN36" s="1159"/>
      <c r="AO36" s="300">
        <v>2509</v>
      </c>
      <c r="AP36" s="300">
        <v>135</v>
      </c>
      <c r="AQ36" s="301">
        <v>2489</v>
      </c>
      <c r="AR36" s="302">
        <v>-94.6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7" t="s">
        <v>508</v>
      </c>
      <c r="AL37" s="1158"/>
      <c r="AM37" s="1158"/>
      <c r="AN37" s="1159"/>
      <c r="AO37" s="300">
        <v>47855</v>
      </c>
      <c r="AP37" s="300">
        <v>2578</v>
      </c>
      <c r="AQ37" s="301">
        <v>625</v>
      </c>
      <c r="AR37" s="302">
        <v>312.5</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0" t="s">
        <v>509</v>
      </c>
      <c r="AL38" s="1161"/>
      <c r="AM38" s="1161"/>
      <c r="AN38" s="1162"/>
      <c r="AO38" s="303" t="s">
        <v>489</v>
      </c>
      <c r="AP38" s="303" t="s">
        <v>489</v>
      </c>
      <c r="AQ38" s="304">
        <v>5</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0" t="s">
        <v>510</v>
      </c>
      <c r="AL39" s="1161"/>
      <c r="AM39" s="1161"/>
      <c r="AN39" s="1162"/>
      <c r="AO39" s="300">
        <v>-10721</v>
      </c>
      <c r="AP39" s="300">
        <v>-577</v>
      </c>
      <c r="AQ39" s="301">
        <v>-2982</v>
      </c>
      <c r="AR39" s="302">
        <v>-80.7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7" t="s">
        <v>511</v>
      </c>
      <c r="AL40" s="1158"/>
      <c r="AM40" s="1158"/>
      <c r="AN40" s="1159"/>
      <c r="AO40" s="300">
        <v>-429682</v>
      </c>
      <c r="AP40" s="300">
        <v>-23143</v>
      </c>
      <c r="AQ40" s="301">
        <v>-43756</v>
      </c>
      <c r="AR40" s="302">
        <v>-47.1</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3" t="s">
        <v>287</v>
      </c>
      <c r="AL41" s="1164"/>
      <c r="AM41" s="1164"/>
      <c r="AN41" s="1165"/>
      <c r="AO41" s="300">
        <v>339904</v>
      </c>
      <c r="AP41" s="300">
        <v>18308</v>
      </c>
      <c r="AQ41" s="301">
        <v>19675</v>
      </c>
      <c r="AR41" s="302">
        <v>-6.9</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512</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513</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50" t="s">
        <v>481</v>
      </c>
      <c r="AN49" s="1152" t="s">
        <v>514</v>
      </c>
      <c r="AO49" s="1153"/>
      <c r="AP49" s="1153"/>
      <c r="AQ49" s="1153"/>
      <c r="AR49" s="1154"/>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1"/>
      <c r="AN50" s="316" t="s">
        <v>515</v>
      </c>
      <c r="AO50" s="317" t="s">
        <v>516</v>
      </c>
      <c r="AP50" s="318" t="s">
        <v>517</v>
      </c>
      <c r="AQ50" s="319" t="s">
        <v>518</v>
      </c>
      <c r="AR50" s="320" t="s">
        <v>519</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520</v>
      </c>
      <c r="AL51" s="313"/>
      <c r="AM51" s="321">
        <v>850321</v>
      </c>
      <c r="AN51" s="322">
        <v>46662</v>
      </c>
      <c r="AO51" s="323">
        <v>-69.400000000000006</v>
      </c>
      <c r="AP51" s="324">
        <v>96248</v>
      </c>
      <c r="AQ51" s="325">
        <v>10</v>
      </c>
      <c r="AR51" s="326">
        <v>-79.400000000000006</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521</v>
      </c>
      <c r="AM52" s="329">
        <v>643956</v>
      </c>
      <c r="AN52" s="330">
        <v>35338</v>
      </c>
      <c r="AO52" s="331">
        <v>-74.7</v>
      </c>
      <c r="AP52" s="332">
        <v>55768</v>
      </c>
      <c r="AQ52" s="333">
        <v>17.5</v>
      </c>
      <c r="AR52" s="334">
        <v>-92.2</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522</v>
      </c>
      <c r="AL53" s="313"/>
      <c r="AM53" s="321">
        <v>673149</v>
      </c>
      <c r="AN53" s="322">
        <v>36612</v>
      </c>
      <c r="AO53" s="323">
        <v>-21.5</v>
      </c>
      <c r="AP53" s="324">
        <v>76413</v>
      </c>
      <c r="AQ53" s="325">
        <v>-20.6</v>
      </c>
      <c r="AR53" s="326">
        <v>-0.9</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521</v>
      </c>
      <c r="AM54" s="329">
        <v>225022</v>
      </c>
      <c r="AN54" s="330">
        <v>12239</v>
      </c>
      <c r="AO54" s="331">
        <v>-65.400000000000006</v>
      </c>
      <c r="AP54" s="332">
        <v>39658</v>
      </c>
      <c r="AQ54" s="333">
        <v>-28.9</v>
      </c>
      <c r="AR54" s="334">
        <v>-36.5</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523</v>
      </c>
      <c r="AL55" s="313"/>
      <c r="AM55" s="321">
        <v>947172</v>
      </c>
      <c r="AN55" s="322">
        <v>51016</v>
      </c>
      <c r="AO55" s="323">
        <v>39.299999999999997</v>
      </c>
      <c r="AP55" s="324">
        <v>66481</v>
      </c>
      <c r="AQ55" s="325">
        <v>-13</v>
      </c>
      <c r="AR55" s="326">
        <v>52.3</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521</v>
      </c>
      <c r="AM56" s="329">
        <v>326199</v>
      </c>
      <c r="AN56" s="330">
        <v>17570</v>
      </c>
      <c r="AO56" s="331">
        <v>43.6</v>
      </c>
      <c r="AP56" s="332">
        <v>36120</v>
      </c>
      <c r="AQ56" s="333">
        <v>-8.9</v>
      </c>
      <c r="AR56" s="334">
        <v>52.5</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524</v>
      </c>
      <c r="AL57" s="313"/>
      <c r="AM57" s="321">
        <v>1166924</v>
      </c>
      <c r="AN57" s="322">
        <v>62573</v>
      </c>
      <c r="AO57" s="323">
        <v>22.7</v>
      </c>
      <c r="AP57" s="324">
        <v>67825</v>
      </c>
      <c r="AQ57" s="325">
        <v>2</v>
      </c>
      <c r="AR57" s="326">
        <v>20.7</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521</v>
      </c>
      <c r="AM58" s="329">
        <v>264651</v>
      </c>
      <c r="AN58" s="330">
        <v>14191</v>
      </c>
      <c r="AO58" s="331">
        <v>-19.2</v>
      </c>
      <c r="AP58" s="332">
        <v>39417</v>
      </c>
      <c r="AQ58" s="333">
        <v>9.1</v>
      </c>
      <c r="AR58" s="334">
        <v>-28.3</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525</v>
      </c>
      <c r="AL59" s="313"/>
      <c r="AM59" s="321">
        <v>911302</v>
      </c>
      <c r="AN59" s="322">
        <v>49084</v>
      </c>
      <c r="AO59" s="323">
        <v>-21.6</v>
      </c>
      <c r="AP59" s="324">
        <v>81158</v>
      </c>
      <c r="AQ59" s="325">
        <v>19.7</v>
      </c>
      <c r="AR59" s="326">
        <v>-41.3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521</v>
      </c>
      <c r="AM60" s="329">
        <v>351141</v>
      </c>
      <c r="AN60" s="330">
        <v>18913</v>
      </c>
      <c r="AO60" s="331">
        <v>33.299999999999997</v>
      </c>
      <c r="AP60" s="332">
        <v>45320</v>
      </c>
      <c r="AQ60" s="333">
        <v>15</v>
      </c>
      <c r="AR60" s="334">
        <v>18.3</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526</v>
      </c>
      <c r="AL61" s="335"/>
      <c r="AM61" s="336">
        <v>909774</v>
      </c>
      <c r="AN61" s="337">
        <v>49189</v>
      </c>
      <c r="AO61" s="338">
        <v>-10.1</v>
      </c>
      <c r="AP61" s="339">
        <v>77625</v>
      </c>
      <c r="AQ61" s="340">
        <v>-0.4</v>
      </c>
      <c r="AR61" s="326">
        <v>-9.6999999999999993</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521</v>
      </c>
      <c r="AM62" s="329">
        <v>362194</v>
      </c>
      <c r="AN62" s="330">
        <v>19650</v>
      </c>
      <c r="AO62" s="331">
        <v>-16.5</v>
      </c>
      <c r="AP62" s="332">
        <v>43257</v>
      </c>
      <c r="AQ62" s="333">
        <v>0.8</v>
      </c>
      <c r="AR62" s="334">
        <v>-17.3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z3XB2kbvKnu+h8ILcPb8CcMUKHXY5Q21Viapj0saIJJVTs3O8CKIyT1MSmQGM3zDHCO4inBti67seqRVWWRt3Q==" saltValue="TxT8cR/8z66fgODfbqBmW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4" zoomScale="85" zoomScaleNormal="85" zoomScaleSheetLayoutView="55" workbookViewId="0">
      <selection activeCell="CQ98" sqref="CQ98"/>
    </sheetView>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478</v>
      </c>
    </row>
    <row r="121" spans="125:125" ht="13.5" hidden="1" customHeight="1" x14ac:dyDescent="0.2">
      <c r="DU121" s="247"/>
    </row>
  </sheetData>
  <sheetProtection algorithmName="SHA-512" hashValue="eFPEsNCXPlMW/xAxY1TPqUpqcPSZsgOmarFmio2Is4MjiME+RDAWT15WeCc23mnulvaE/V7QB5r08pP7h93ZEw==" saltValue="xRIaJiLCoJ0UKQQbp4VqG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5" zoomScale="85" zoomScaleNormal="85" zoomScaleSheetLayoutView="55" workbookViewId="0">
      <selection activeCell="CZ94" sqref="CZ94"/>
    </sheetView>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478</v>
      </c>
    </row>
  </sheetData>
  <sheetProtection algorithmName="SHA-512" hashValue="i0RH70Kz6mRVgsQJe3La7aB5u7mON0r/Wluc9zU05wHzbboMjUgZctjwf7Gv2ZRJaOrjh9wFY3D2bg+UmUsgMw==" saltValue="cMrRmOgniKAhGa8XB6rQC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2" zoomScale="85" zoomScaleNormal="85"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528</v>
      </c>
      <c r="G46" s="8" t="s">
        <v>529</v>
      </c>
      <c r="H46" s="8" t="s">
        <v>530</v>
      </c>
      <c r="I46" s="8" t="s">
        <v>531</v>
      </c>
      <c r="J46" s="9" t="s">
        <v>532</v>
      </c>
    </row>
    <row r="47" spans="2:10" ht="57.75" customHeight="1" x14ac:dyDescent="0.2">
      <c r="B47" s="10"/>
      <c r="C47" s="1176" t="s">
        <v>3</v>
      </c>
      <c r="D47" s="1176"/>
      <c r="E47" s="1177"/>
      <c r="F47" s="11">
        <v>14.23</v>
      </c>
      <c r="G47" s="12">
        <v>26.81</v>
      </c>
      <c r="H47" s="12">
        <v>22.51</v>
      </c>
      <c r="I47" s="12">
        <v>25.21</v>
      </c>
      <c r="J47" s="13">
        <v>30.51</v>
      </c>
    </row>
    <row r="48" spans="2:10" ht="57.75" customHeight="1" x14ac:dyDescent="0.2">
      <c r="B48" s="14"/>
      <c r="C48" s="1178" t="s">
        <v>4</v>
      </c>
      <c r="D48" s="1178"/>
      <c r="E48" s="1179"/>
      <c r="F48" s="15">
        <v>11.57</v>
      </c>
      <c r="G48" s="16">
        <v>12.04</v>
      </c>
      <c r="H48" s="16">
        <v>11.47</v>
      </c>
      <c r="I48" s="16">
        <v>11.61</v>
      </c>
      <c r="J48" s="17">
        <v>12</v>
      </c>
    </row>
    <row r="49" spans="2:10" ht="57.75" customHeight="1" thickBot="1" x14ac:dyDescent="0.25">
      <c r="B49" s="18"/>
      <c r="C49" s="1180" t="s">
        <v>5</v>
      </c>
      <c r="D49" s="1180"/>
      <c r="E49" s="1181"/>
      <c r="F49" s="19">
        <v>2.44</v>
      </c>
      <c r="G49" s="20">
        <v>14.96</v>
      </c>
      <c r="H49" s="20" t="s">
        <v>533</v>
      </c>
      <c r="I49" s="20">
        <v>3.52</v>
      </c>
      <c r="J49" s="21">
        <v>6.57</v>
      </c>
    </row>
    <row r="50" spans="2:10" ht="13" x14ac:dyDescent="0.2"/>
  </sheetData>
  <sheetProtection algorithmName="SHA-512" hashValue="3qsTXuYhQWQph2BS1Dsu4Mn8/8KPFIrc3mP1pBFmRVUh26cr37cezQuzQJqyN1A9v2EXoaRvxFoa84N//KOPOg==" saltValue="vLK8gPoHMoeQt33gCdXS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5"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88" t="s">
        <v>534</v>
      </c>
      <c r="D34" s="1188"/>
      <c r="E34" s="1189"/>
      <c r="F34" s="32">
        <v>11.95</v>
      </c>
      <c r="G34" s="33">
        <v>11.12</v>
      </c>
      <c r="H34" s="33">
        <v>12.27</v>
      </c>
      <c r="I34" s="33">
        <v>12.26</v>
      </c>
      <c r="J34" s="34">
        <v>11.53</v>
      </c>
      <c r="K34" s="22"/>
      <c r="L34" s="22"/>
      <c r="M34" s="22"/>
      <c r="N34" s="22"/>
      <c r="O34" s="22"/>
      <c r="P34" s="22"/>
    </row>
    <row r="35" spans="1:16" ht="39" customHeight="1" x14ac:dyDescent="0.2">
      <c r="A35" s="22"/>
      <c r="B35" s="35"/>
      <c r="C35" s="1182" t="s">
        <v>535</v>
      </c>
      <c r="D35" s="1183"/>
      <c r="E35" s="1184"/>
      <c r="F35" s="36">
        <v>11.55</v>
      </c>
      <c r="G35" s="37">
        <v>12</v>
      </c>
      <c r="H35" s="37">
        <v>10.69</v>
      </c>
      <c r="I35" s="37">
        <v>9.8800000000000008</v>
      </c>
      <c r="J35" s="38">
        <v>10.26</v>
      </c>
      <c r="K35" s="22"/>
      <c r="L35" s="22"/>
      <c r="M35" s="22"/>
      <c r="N35" s="22"/>
      <c r="O35" s="22"/>
      <c r="P35" s="22"/>
    </row>
    <row r="36" spans="1:16" ht="39" customHeight="1" x14ac:dyDescent="0.2">
      <c r="A36" s="22"/>
      <c r="B36" s="35"/>
      <c r="C36" s="1182" t="s">
        <v>536</v>
      </c>
      <c r="D36" s="1183"/>
      <c r="E36" s="1184"/>
      <c r="F36" s="36">
        <v>1.4</v>
      </c>
      <c r="G36" s="37">
        <v>2.89</v>
      </c>
      <c r="H36" s="37">
        <v>3.74</v>
      </c>
      <c r="I36" s="37">
        <v>4.9400000000000004</v>
      </c>
      <c r="J36" s="38">
        <v>5.62</v>
      </c>
      <c r="K36" s="22"/>
      <c r="L36" s="22"/>
      <c r="M36" s="22"/>
      <c r="N36" s="22"/>
      <c r="O36" s="22"/>
      <c r="P36" s="22"/>
    </row>
    <row r="37" spans="1:16" ht="39" customHeight="1" x14ac:dyDescent="0.2">
      <c r="A37" s="22"/>
      <c r="B37" s="35"/>
      <c r="C37" s="1182" t="s">
        <v>537</v>
      </c>
      <c r="D37" s="1183"/>
      <c r="E37" s="1184"/>
      <c r="F37" s="36" t="s">
        <v>489</v>
      </c>
      <c r="G37" s="37">
        <v>0.02</v>
      </c>
      <c r="H37" s="37">
        <v>0.74</v>
      </c>
      <c r="I37" s="37">
        <v>1.69</v>
      </c>
      <c r="J37" s="38">
        <v>1.7</v>
      </c>
      <c r="K37" s="22"/>
      <c r="L37" s="22"/>
      <c r="M37" s="22"/>
      <c r="N37" s="22"/>
      <c r="O37" s="22"/>
      <c r="P37" s="22"/>
    </row>
    <row r="38" spans="1:16" ht="39" customHeight="1" x14ac:dyDescent="0.2">
      <c r="A38" s="22"/>
      <c r="B38" s="35"/>
      <c r="C38" s="1182" t="s">
        <v>538</v>
      </c>
      <c r="D38" s="1183"/>
      <c r="E38" s="1184"/>
      <c r="F38" s="36">
        <v>1.04</v>
      </c>
      <c r="G38" s="37">
        <v>1.39</v>
      </c>
      <c r="H38" s="37">
        <v>1.01</v>
      </c>
      <c r="I38" s="37">
        <v>0.74</v>
      </c>
      <c r="J38" s="38">
        <v>1.53</v>
      </c>
      <c r="K38" s="22"/>
      <c r="L38" s="22"/>
      <c r="M38" s="22"/>
      <c r="N38" s="22"/>
      <c r="O38" s="22"/>
      <c r="P38" s="22"/>
    </row>
    <row r="39" spans="1:16" ht="39" customHeight="1" x14ac:dyDescent="0.2">
      <c r="A39" s="22"/>
      <c r="B39" s="35"/>
      <c r="C39" s="1182" t="s">
        <v>539</v>
      </c>
      <c r="D39" s="1183"/>
      <c r="E39" s="1184"/>
      <c r="F39" s="36">
        <v>1.63</v>
      </c>
      <c r="G39" s="37">
        <v>1.7</v>
      </c>
      <c r="H39" s="37">
        <v>1.89</v>
      </c>
      <c r="I39" s="37">
        <v>0.67</v>
      </c>
      <c r="J39" s="38">
        <v>0.53</v>
      </c>
      <c r="K39" s="22"/>
      <c r="L39" s="22"/>
      <c r="M39" s="22"/>
      <c r="N39" s="22"/>
      <c r="O39" s="22"/>
      <c r="P39" s="22"/>
    </row>
    <row r="40" spans="1:16" ht="39" customHeight="1" x14ac:dyDescent="0.2">
      <c r="A40" s="22"/>
      <c r="B40" s="35"/>
      <c r="C40" s="1182" t="s">
        <v>540</v>
      </c>
      <c r="D40" s="1183"/>
      <c r="E40" s="1184"/>
      <c r="F40" s="36">
        <v>0.26</v>
      </c>
      <c r="G40" s="37">
        <v>0.01</v>
      </c>
      <c r="H40" s="37">
        <v>0.16</v>
      </c>
      <c r="I40" s="37">
        <v>0.4</v>
      </c>
      <c r="J40" s="38">
        <v>0.52</v>
      </c>
      <c r="K40" s="22"/>
      <c r="L40" s="22"/>
      <c r="M40" s="22"/>
      <c r="N40" s="22"/>
      <c r="O40" s="22"/>
      <c r="P40" s="22"/>
    </row>
    <row r="41" spans="1:16" ht="39" customHeight="1" x14ac:dyDescent="0.2">
      <c r="A41" s="22"/>
      <c r="B41" s="35"/>
      <c r="C41" s="1182" t="s">
        <v>541</v>
      </c>
      <c r="D41" s="1183"/>
      <c r="E41" s="1184"/>
      <c r="F41" s="36">
        <v>0.01</v>
      </c>
      <c r="G41" s="37">
        <v>0.01</v>
      </c>
      <c r="H41" s="37">
        <v>0.03</v>
      </c>
      <c r="I41" s="37">
        <v>0.02</v>
      </c>
      <c r="J41" s="38">
        <v>0.02</v>
      </c>
      <c r="K41" s="22"/>
      <c r="L41" s="22"/>
      <c r="M41" s="22"/>
      <c r="N41" s="22"/>
      <c r="O41" s="22"/>
      <c r="P41" s="22"/>
    </row>
    <row r="42" spans="1:16" ht="39" customHeight="1" x14ac:dyDescent="0.2">
      <c r="A42" s="22"/>
      <c r="B42" s="39"/>
      <c r="C42" s="1182" t="s">
        <v>542</v>
      </c>
      <c r="D42" s="1183"/>
      <c r="E42" s="1184"/>
      <c r="F42" s="36" t="s">
        <v>489</v>
      </c>
      <c r="G42" s="37" t="s">
        <v>489</v>
      </c>
      <c r="H42" s="37" t="s">
        <v>489</v>
      </c>
      <c r="I42" s="37" t="s">
        <v>489</v>
      </c>
      <c r="J42" s="38" t="s">
        <v>489</v>
      </c>
      <c r="K42" s="22"/>
      <c r="L42" s="22"/>
      <c r="M42" s="22"/>
      <c r="N42" s="22"/>
      <c r="O42" s="22"/>
      <c r="P42" s="22"/>
    </row>
    <row r="43" spans="1:16" ht="39" customHeight="1" thickBot="1" x14ac:dyDescent="0.25">
      <c r="A43" s="22"/>
      <c r="B43" s="40"/>
      <c r="C43" s="1185" t="s">
        <v>543</v>
      </c>
      <c r="D43" s="1186"/>
      <c r="E43" s="1187"/>
      <c r="F43" s="41" t="s">
        <v>489</v>
      </c>
      <c r="G43" s="42" t="s">
        <v>489</v>
      </c>
      <c r="H43" s="42" t="s">
        <v>489</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vyfDwyhUz/E/PTW44ckxOm/MPxwkMh49AGMJpqSkZsGJA0350sdDMTiVzFN++ydUHiK/uplvnnDirktn6bffsQ==" saltValue="U87CqLBQfh4vj1sXJOfo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528</v>
      </c>
      <c r="L44" s="56" t="s">
        <v>529</v>
      </c>
      <c r="M44" s="56" t="s">
        <v>530</v>
      </c>
      <c r="N44" s="56" t="s">
        <v>531</v>
      </c>
      <c r="O44" s="57" t="s">
        <v>532</v>
      </c>
      <c r="P44" s="48"/>
      <c r="Q44" s="48"/>
      <c r="R44" s="48"/>
      <c r="S44" s="48"/>
      <c r="T44" s="48"/>
      <c r="U44" s="48"/>
    </row>
    <row r="45" spans="1:21" ht="30.75" customHeight="1" x14ac:dyDescent="0.2">
      <c r="A45" s="48"/>
      <c r="B45" s="1213" t="s">
        <v>9</v>
      </c>
      <c r="C45" s="1214"/>
      <c r="D45" s="58"/>
      <c r="E45" s="1219" t="s">
        <v>10</v>
      </c>
      <c r="F45" s="1219"/>
      <c r="G45" s="1219"/>
      <c r="H45" s="1219"/>
      <c r="I45" s="1219"/>
      <c r="J45" s="1220"/>
      <c r="K45" s="59">
        <v>457</v>
      </c>
      <c r="L45" s="60">
        <v>471</v>
      </c>
      <c r="M45" s="60">
        <v>500</v>
      </c>
      <c r="N45" s="60">
        <v>578</v>
      </c>
      <c r="O45" s="61">
        <v>571</v>
      </c>
      <c r="P45" s="48"/>
      <c r="Q45" s="48"/>
      <c r="R45" s="48"/>
      <c r="S45" s="48"/>
      <c r="T45" s="48"/>
      <c r="U45" s="48"/>
    </row>
    <row r="46" spans="1:21" ht="30.75" customHeight="1" x14ac:dyDescent="0.2">
      <c r="A46" s="48"/>
      <c r="B46" s="1215"/>
      <c r="C46" s="1216"/>
      <c r="D46" s="62"/>
      <c r="E46" s="1192" t="s">
        <v>11</v>
      </c>
      <c r="F46" s="1192"/>
      <c r="G46" s="1192"/>
      <c r="H46" s="1192"/>
      <c r="I46" s="1192"/>
      <c r="J46" s="1193"/>
      <c r="K46" s="63" t="s">
        <v>489</v>
      </c>
      <c r="L46" s="64" t="s">
        <v>489</v>
      </c>
      <c r="M46" s="64" t="s">
        <v>489</v>
      </c>
      <c r="N46" s="64" t="s">
        <v>489</v>
      </c>
      <c r="O46" s="65" t="s">
        <v>489</v>
      </c>
      <c r="P46" s="48"/>
      <c r="Q46" s="48"/>
      <c r="R46" s="48"/>
      <c r="S46" s="48"/>
      <c r="T46" s="48"/>
      <c r="U46" s="48"/>
    </row>
    <row r="47" spans="1:21" ht="30.75" customHeight="1" x14ac:dyDescent="0.2">
      <c r="A47" s="48"/>
      <c r="B47" s="1215"/>
      <c r="C47" s="1216"/>
      <c r="D47" s="62"/>
      <c r="E47" s="1192" t="s">
        <v>12</v>
      </c>
      <c r="F47" s="1192"/>
      <c r="G47" s="1192"/>
      <c r="H47" s="1192"/>
      <c r="I47" s="1192"/>
      <c r="J47" s="1193"/>
      <c r="K47" s="63" t="s">
        <v>489</v>
      </c>
      <c r="L47" s="64" t="s">
        <v>489</v>
      </c>
      <c r="M47" s="64" t="s">
        <v>489</v>
      </c>
      <c r="N47" s="64" t="s">
        <v>489</v>
      </c>
      <c r="O47" s="65" t="s">
        <v>489</v>
      </c>
      <c r="P47" s="48"/>
      <c r="Q47" s="48"/>
      <c r="R47" s="48"/>
      <c r="S47" s="48"/>
      <c r="T47" s="48"/>
      <c r="U47" s="48"/>
    </row>
    <row r="48" spans="1:21" ht="30.75" customHeight="1" x14ac:dyDescent="0.2">
      <c r="A48" s="48"/>
      <c r="B48" s="1215"/>
      <c r="C48" s="1216"/>
      <c r="D48" s="62"/>
      <c r="E48" s="1192" t="s">
        <v>13</v>
      </c>
      <c r="F48" s="1192"/>
      <c r="G48" s="1192"/>
      <c r="H48" s="1192"/>
      <c r="I48" s="1192"/>
      <c r="J48" s="1193"/>
      <c r="K48" s="63">
        <v>127</v>
      </c>
      <c r="L48" s="64">
        <v>67</v>
      </c>
      <c r="M48" s="64">
        <v>117</v>
      </c>
      <c r="N48" s="64">
        <v>127</v>
      </c>
      <c r="O48" s="65">
        <v>159</v>
      </c>
      <c r="P48" s="48"/>
      <c r="Q48" s="48"/>
      <c r="R48" s="48"/>
      <c r="S48" s="48"/>
      <c r="T48" s="48"/>
      <c r="U48" s="48"/>
    </row>
    <row r="49" spans="1:21" ht="30.75" customHeight="1" x14ac:dyDescent="0.2">
      <c r="A49" s="48"/>
      <c r="B49" s="1215"/>
      <c r="C49" s="1216"/>
      <c r="D49" s="62"/>
      <c r="E49" s="1192" t="s">
        <v>14</v>
      </c>
      <c r="F49" s="1192"/>
      <c r="G49" s="1192"/>
      <c r="H49" s="1192"/>
      <c r="I49" s="1192"/>
      <c r="J49" s="1193"/>
      <c r="K49" s="63">
        <v>37</v>
      </c>
      <c r="L49" s="64">
        <v>14</v>
      </c>
      <c r="M49" s="64">
        <v>1</v>
      </c>
      <c r="N49" s="64">
        <v>2</v>
      </c>
      <c r="O49" s="65">
        <v>3</v>
      </c>
      <c r="P49" s="48"/>
      <c r="Q49" s="48"/>
      <c r="R49" s="48"/>
      <c r="S49" s="48"/>
      <c r="T49" s="48"/>
      <c r="U49" s="48"/>
    </row>
    <row r="50" spans="1:21" ht="30.75" customHeight="1" x14ac:dyDescent="0.2">
      <c r="A50" s="48"/>
      <c r="B50" s="1215"/>
      <c r="C50" s="1216"/>
      <c r="D50" s="62"/>
      <c r="E50" s="1192" t="s">
        <v>15</v>
      </c>
      <c r="F50" s="1192"/>
      <c r="G50" s="1192"/>
      <c r="H50" s="1192"/>
      <c r="I50" s="1192"/>
      <c r="J50" s="1193"/>
      <c r="K50" s="63">
        <v>38</v>
      </c>
      <c r="L50" s="64">
        <v>38</v>
      </c>
      <c r="M50" s="64">
        <v>38</v>
      </c>
      <c r="N50" s="64">
        <v>45</v>
      </c>
      <c r="O50" s="65">
        <v>48</v>
      </c>
      <c r="P50" s="48"/>
      <c r="Q50" s="48"/>
      <c r="R50" s="48"/>
      <c r="S50" s="48"/>
      <c r="T50" s="48"/>
      <c r="U50" s="48"/>
    </row>
    <row r="51" spans="1:21" ht="30.75" customHeight="1" x14ac:dyDescent="0.2">
      <c r="A51" s="48"/>
      <c r="B51" s="1217"/>
      <c r="C51" s="1218"/>
      <c r="D51" s="66"/>
      <c r="E51" s="1192" t="s">
        <v>16</v>
      </c>
      <c r="F51" s="1192"/>
      <c r="G51" s="1192"/>
      <c r="H51" s="1192"/>
      <c r="I51" s="1192"/>
      <c r="J51" s="1193"/>
      <c r="K51" s="63" t="s">
        <v>489</v>
      </c>
      <c r="L51" s="64" t="s">
        <v>489</v>
      </c>
      <c r="M51" s="64" t="s">
        <v>489</v>
      </c>
      <c r="N51" s="64" t="s">
        <v>489</v>
      </c>
      <c r="O51" s="65" t="s">
        <v>489</v>
      </c>
      <c r="P51" s="48"/>
      <c r="Q51" s="48"/>
      <c r="R51" s="48"/>
      <c r="S51" s="48"/>
      <c r="T51" s="48"/>
      <c r="U51" s="48"/>
    </row>
    <row r="52" spans="1:21" ht="30.75" customHeight="1" x14ac:dyDescent="0.2">
      <c r="A52" s="48"/>
      <c r="B52" s="1190" t="s">
        <v>17</v>
      </c>
      <c r="C52" s="1191"/>
      <c r="D52" s="66"/>
      <c r="E52" s="1192" t="s">
        <v>18</v>
      </c>
      <c r="F52" s="1192"/>
      <c r="G52" s="1192"/>
      <c r="H52" s="1192"/>
      <c r="I52" s="1192"/>
      <c r="J52" s="1193"/>
      <c r="K52" s="63">
        <v>446</v>
      </c>
      <c r="L52" s="64">
        <v>444</v>
      </c>
      <c r="M52" s="64">
        <v>437</v>
      </c>
      <c r="N52" s="64">
        <v>450</v>
      </c>
      <c r="O52" s="65">
        <v>441</v>
      </c>
      <c r="P52" s="48"/>
      <c r="Q52" s="48"/>
      <c r="R52" s="48"/>
      <c r="S52" s="48"/>
      <c r="T52" s="48"/>
      <c r="U52" s="48"/>
    </row>
    <row r="53" spans="1:21" ht="30.75" customHeight="1" thickBot="1" x14ac:dyDescent="0.25">
      <c r="A53" s="48"/>
      <c r="B53" s="1194" t="s">
        <v>19</v>
      </c>
      <c r="C53" s="1195"/>
      <c r="D53" s="67"/>
      <c r="E53" s="1196" t="s">
        <v>20</v>
      </c>
      <c r="F53" s="1196"/>
      <c r="G53" s="1196"/>
      <c r="H53" s="1196"/>
      <c r="I53" s="1196"/>
      <c r="J53" s="1197"/>
      <c r="K53" s="68">
        <v>213</v>
      </c>
      <c r="L53" s="69">
        <v>146</v>
      </c>
      <c r="M53" s="69">
        <v>219</v>
      </c>
      <c r="N53" s="69">
        <v>302</v>
      </c>
      <c r="O53" s="70">
        <v>340</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98" t="s">
        <v>24</v>
      </c>
      <c r="C58" s="1199"/>
      <c r="D58" s="1204" t="s">
        <v>25</v>
      </c>
      <c r="E58" s="1205"/>
      <c r="F58" s="1205"/>
      <c r="G58" s="1205"/>
      <c r="H58" s="1205"/>
      <c r="I58" s="1205"/>
      <c r="J58" s="1206"/>
      <c r="K58" s="83"/>
      <c r="L58" s="84"/>
      <c r="M58" s="84"/>
      <c r="N58" s="84"/>
      <c r="O58" s="85"/>
    </row>
    <row r="59" spans="1:21" ht="31.5" customHeight="1" x14ac:dyDescent="0.2">
      <c r="B59" s="1200"/>
      <c r="C59" s="1201"/>
      <c r="D59" s="1207" t="s">
        <v>26</v>
      </c>
      <c r="E59" s="1208"/>
      <c r="F59" s="1208"/>
      <c r="G59" s="1208"/>
      <c r="H59" s="1208"/>
      <c r="I59" s="1208"/>
      <c r="J59" s="1209"/>
      <c r="K59" s="86"/>
      <c r="L59" s="87"/>
      <c r="M59" s="87"/>
      <c r="N59" s="87"/>
      <c r="O59" s="88"/>
    </row>
    <row r="60" spans="1:21" ht="31.5" customHeight="1" thickBot="1" x14ac:dyDescent="0.25">
      <c r="B60" s="1202"/>
      <c r="C60" s="1203"/>
      <c r="D60" s="1210" t="s">
        <v>27</v>
      </c>
      <c r="E60" s="1211"/>
      <c r="F60" s="1211"/>
      <c r="G60" s="1211"/>
      <c r="H60" s="1211"/>
      <c r="I60" s="1211"/>
      <c r="J60" s="1212"/>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VqDn19AnBOCv5f8/8iA81rze10ubDo/5pADaYr8opQAeQ6kDqKWdN4nw/bRFlg63GUCKfxUNh2WibptQ8xEkw==" saltValue="zsGqdbVt2rmyRWKoRbFhz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528</v>
      </c>
      <c r="J40" s="103" t="s">
        <v>529</v>
      </c>
      <c r="K40" s="103" t="s">
        <v>530</v>
      </c>
      <c r="L40" s="103" t="s">
        <v>531</v>
      </c>
      <c r="M40" s="104" t="s">
        <v>532</v>
      </c>
    </row>
    <row r="41" spans="2:13" ht="27.75" customHeight="1" x14ac:dyDescent="0.2">
      <c r="B41" s="1233" t="s">
        <v>30</v>
      </c>
      <c r="C41" s="1234"/>
      <c r="D41" s="105"/>
      <c r="E41" s="1235" t="s">
        <v>31</v>
      </c>
      <c r="F41" s="1235"/>
      <c r="G41" s="1235"/>
      <c r="H41" s="1236"/>
      <c r="I41" s="343">
        <v>6870</v>
      </c>
      <c r="J41" s="344">
        <v>7137</v>
      </c>
      <c r="K41" s="344">
        <v>7069</v>
      </c>
      <c r="L41" s="344">
        <v>7113</v>
      </c>
      <c r="M41" s="345">
        <v>7134</v>
      </c>
    </row>
    <row r="42" spans="2:13" ht="27.75" customHeight="1" x14ac:dyDescent="0.2">
      <c r="B42" s="1223"/>
      <c r="C42" s="1224"/>
      <c r="D42" s="106"/>
      <c r="E42" s="1227" t="s">
        <v>32</v>
      </c>
      <c r="F42" s="1227"/>
      <c r="G42" s="1227"/>
      <c r="H42" s="1228"/>
      <c r="I42" s="346">
        <v>204</v>
      </c>
      <c r="J42" s="347">
        <v>227</v>
      </c>
      <c r="K42" s="347">
        <v>189</v>
      </c>
      <c r="L42" s="347">
        <v>144</v>
      </c>
      <c r="M42" s="348">
        <v>96</v>
      </c>
    </row>
    <row r="43" spans="2:13" ht="27.75" customHeight="1" x14ac:dyDescent="0.2">
      <c r="B43" s="1223"/>
      <c r="C43" s="1224"/>
      <c r="D43" s="106"/>
      <c r="E43" s="1227" t="s">
        <v>33</v>
      </c>
      <c r="F43" s="1227"/>
      <c r="G43" s="1227"/>
      <c r="H43" s="1228"/>
      <c r="I43" s="346">
        <v>1140</v>
      </c>
      <c r="J43" s="347">
        <v>826</v>
      </c>
      <c r="K43" s="347">
        <v>808</v>
      </c>
      <c r="L43" s="347">
        <v>823</v>
      </c>
      <c r="M43" s="348">
        <v>1132</v>
      </c>
    </row>
    <row r="44" spans="2:13" ht="27.75" customHeight="1" x14ac:dyDescent="0.2">
      <c r="B44" s="1223"/>
      <c r="C44" s="1224"/>
      <c r="D44" s="106"/>
      <c r="E44" s="1227" t="s">
        <v>34</v>
      </c>
      <c r="F44" s="1227"/>
      <c r="G44" s="1227"/>
      <c r="H44" s="1228"/>
      <c r="I44" s="346">
        <v>32</v>
      </c>
      <c r="J44" s="347">
        <v>19</v>
      </c>
      <c r="K44" s="347">
        <v>37</v>
      </c>
      <c r="L44" s="347">
        <v>61</v>
      </c>
      <c r="M44" s="348">
        <v>72</v>
      </c>
    </row>
    <row r="45" spans="2:13" ht="27.75" customHeight="1" x14ac:dyDescent="0.2">
      <c r="B45" s="1223"/>
      <c r="C45" s="1224"/>
      <c r="D45" s="106"/>
      <c r="E45" s="1227" t="s">
        <v>35</v>
      </c>
      <c r="F45" s="1227"/>
      <c r="G45" s="1227"/>
      <c r="H45" s="1228"/>
      <c r="I45" s="346">
        <v>714</v>
      </c>
      <c r="J45" s="347">
        <v>688</v>
      </c>
      <c r="K45" s="347">
        <v>588</v>
      </c>
      <c r="L45" s="347">
        <v>585</v>
      </c>
      <c r="M45" s="348">
        <v>642</v>
      </c>
    </row>
    <row r="46" spans="2:13" ht="27.75" customHeight="1" x14ac:dyDescent="0.2">
      <c r="B46" s="1223"/>
      <c r="C46" s="1224"/>
      <c r="D46" s="107"/>
      <c r="E46" s="1227" t="s">
        <v>36</v>
      </c>
      <c r="F46" s="1227"/>
      <c r="G46" s="1227"/>
      <c r="H46" s="1228"/>
      <c r="I46" s="346" t="s">
        <v>489</v>
      </c>
      <c r="J46" s="347" t="s">
        <v>489</v>
      </c>
      <c r="K46" s="347" t="s">
        <v>489</v>
      </c>
      <c r="L46" s="347" t="s">
        <v>489</v>
      </c>
      <c r="M46" s="348" t="s">
        <v>489</v>
      </c>
    </row>
    <row r="47" spans="2:13" ht="27.75" customHeight="1" x14ac:dyDescent="0.2">
      <c r="B47" s="1223"/>
      <c r="C47" s="1224"/>
      <c r="D47" s="108"/>
      <c r="E47" s="1237" t="s">
        <v>37</v>
      </c>
      <c r="F47" s="1238"/>
      <c r="G47" s="1238"/>
      <c r="H47" s="1239"/>
      <c r="I47" s="346" t="s">
        <v>489</v>
      </c>
      <c r="J47" s="347" t="s">
        <v>489</v>
      </c>
      <c r="K47" s="347" t="s">
        <v>489</v>
      </c>
      <c r="L47" s="347" t="s">
        <v>489</v>
      </c>
      <c r="M47" s="348" t="s">
        <v>489</v>
      </c>
    </row>
    <row r="48" spans="2:13" ht="27.75" customHeight="1" x14ac:dyDescent="0.2">
      <c r="B48" s="1223"/>
      <c r="C48" s="1224"/>
      <c r="D48" s="106"/>
      <c r="E48" s="1227" t="s">
        <v>38</v>
      </c>
      <c r="F48" s="1227"/>
      <c r="G48" s="1227"/>
      <c r="H48" s="1228"/>
      <c r="I48" s="346" t="s">
        <v>489</v>
      </c>
      <c r="J48" s="347" t="s">
        <v>489</v>
      </c>
      <c r="K48" s="347" t="s">
        <v>489</v>
      </c>
      <c r="L48" s="347" t="s">
        <v>489</v>
      </c>
      <c r="M48" s="348" t="s">
        <v>489</v>
      </c>
    </row>
    <row r="49" spans="2:13" ht="27.75" customHeight="1" x14ac:dyDescent="0.2">
      <c r="B49" s="1225"/>
      <c r="C49" s="1226"/>
      <c r="D49" s="106"/>
      <c r="E49" s="1227" t="s">
        <v>39</v>
      </c>
      <c r="F49" s="1227"/>
      <c r="G49" s="1227"/>
      <c r="H49" s="1228"/>
      <c r="I49" s="346" t="s">
        <v>489</v>
      </c>
      <c r="J49" s="347" t="s">
        <v>489</v>
      </c>
      <c r="K49" s="347" t="s">
        <v>489</v>
      </c>
      <c r="L49" s="347" t="s">
        <v>489</v>
      </c>
      <c r="M49" s="348" t="s">
        <v>489</v>
      </c>
    </row>
    <row r="50" spans="2:13" ht="27.75" customHeight="1" x14ac:dyDescent="0.2">
      <c r="B50" s="1221" t="s">
        <v>40</v>
      </c>
      <c r="C50" s="1222"/>
      <c r="D50" s="109"/>
      <c r="E50" s="1227" t="s">
        <v>41</v>
      </c>
      <c r="F50" s="1227"/>
      <c r="G50" s="1227"/>
      <c r="H50" s="1228"/>
      <c r="I50" s="346">
        <v>1523</v>
      </c>
      <c r="J50" s="347">
        <v>2477</v>
      </c>
      <c r="K50" s="347">
        <v>2376</v>
      </c>
      <c r="L50" s="347">
        <v>2477</v>
      </c>
      <c r="M50" s="348">
        <v>2645</v>
      </c>
    </row>
    <row r="51" spans="2:13" ht="27.75" customHeight="1" x14ac:dyDescent="0.2">
      <c r="B51" s="1223"/>
      <c r="C51" s="1224"/>
      <c r="D51" s="106"/>
      <c r="E51" s="1227" t="s">
        <v>42</v>
      </c>
      <c r="F51" s="1227"/>
      <c r="G51" s="1227"/>
      <c r="H51" s="1228"/>
      <c r="I51" s="346" t="s">
        <v>489</v>
      </c>
      <c r="J51" s="347" t="s">
        <v>489</v>
      </c>
      <c r="K51" s="347" t="s">
        <v>489</v>
      </c>
      <c r="L51" s="347" t="s">
        <v>489</v>
      </c>
      <c r="M51" s="348" t="s">
        <v>489</v>
      </c>
    </row>
    <row r="52" spans="2:13" ht="27.75" customHeight="1" x14ac:dyDescent="0.2">
      <c r="B52" s="1225"/>
      <c r="C52" s="1226"/>
      <c r="D52" s="106"/>
      <c r="E52" s="1227" t="s">
        <v>43</v>
      </c>
      <c r="F52" s="1227"/>
      <c r="G52" s="1227"/>
      <c r="H52" s="1228"/>
      <c r="I52" s="346">
        <v>5364</v>
      </c>
      <c r="J52" s="347">
        <v>5479</v>
      </c>
      <c r="K52" s="347">
        <v>5206</v>
      </c>
      <c r="L52" s="347">
        <v>4978</v>
      </c>
      <c r="M52" s="348">
        <v>4709</v>
      </c>
    </row>
    <row r="53" spans="2:13" ht="27.75" customHeight="1" thickBot="1" x14ac:dyDescent="0.25">
      <c r="B53" s="1229" t="s">
        <v>19</v>
      </c>
      <c r="C53" s="1230"/>
      <c r="D53" s="110"/>
      <c r="E53" s="1231" t="s">
        <v>44</v>
      </c>
      <c r="F53" s="1231"/>
      <c r="G53" s="1231"/>
      <c r="H53" s="1232"/>
      <c r="I53" s="349">
        <v>2073</v>
      </c>
      <c r="J53" s="350">
        <v>942</v>
      </c>
      <c r="K53" s="350">
        <v>1110</v>
      </c>
      <c r="L53" s="350">
        <v>1271</v>
      </c>
      <c r="M53" s="351">
        <v>1722</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7eEU0Xn15QKkVqPeXQbrl6QB+w0hyPSh0/AsgvVtWHCW2DGvawz+eP3o3+92YZtuwb9Q66bN7VcT1JMNNh4YWQ==" saltValue="llaALS6ZGv9S7z/0JfY3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1" sqref="H61"/>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530</v>
      </c>
      <c r="G54" s="119" t="s">
        <v>531</v>
      </c>
      <c r="H54" s="120" t="s">
        <v>532</v>
      </c>
    </row>
    <row r="55" spans="2:8" ht="52.5" customHeight="1" x14ac:dyDescent="0.2">
      <c r="B55" s="121"/>
      <c r="C55" s="1248" t="s">
        <v>46</v>
      </c>
      <c r="D55" s="1248"/>
      <c r="E55" s="1249"/>
      <c r="F55" s="352">
        <v>980</v>
      </c>
      <c r="G55" s="352">
        <v>1120</v>
      </c>
      <c r="H55" s="353">
        <v>1421</v>
      </c>
    </row>
    <row r="56" spans="2:8" ht="52.5" customHeight="1" x14ac:dyDescent="0.2">
      <c r="B56" s="122"/>
      <c r="C56" s="1250" t="s">
        <v>47</v>
      </c>
      <c r="D56" s="1250"/>
      <c r="E56" s="1251"/>
      <c r="F56" s="354">
        <v>13</v>
      </c>
      <c r="G56" s="354">
        <v>34</v>
      </c>
      <c r="H56" s="355">
        <v>51</v>
      </c>
    </row>
    <row r="57" spans="2:8" ht="53.25" customHeight="1" x14ac:dyDescent="0.2">
      <c r="B57" s="122"/>
      <c r="C57" s="1252" t="s">
        <v>48</v>
      </c>
      <c r="D57" s="1252"/>
      <c r="E57" s="1253"/>
      <c r="F57" s="356">
        <v>837</v>
      </c>
      <c r="G57" s="356">
        <v>767</v>
      </c>
      <c r="H57" s="357">
        <v>708</v>
      </c>
    </row>
    <row r="58" spans="2:8" ht="45.75" customHeight="1" x14ac:dyDescent="0.2">
      <c r="B58" s="123"/>
      <c r="C58" s="1240" t="s">
        <v>564</v>
      </c>
      <c r="D58" s="1241"/>
      <c r="E58" s="1242"/>
      <c r="F58" s="358">
        <v>690</v>
      </c>
      <c r="G58" s="358">
        <v>615</v>
      </c>
      <c r="H58" s="359">
        <v>585</v>
      </c>
    </row>
    <row r="59" spans="2:8" ht="45.75" customHeight="1" x14ac:dyDescent="0.2">
      <c r="B59" s="123"/>
      <c r="C59" s="1240" t="s">
        <v>565</v>
      </c>
      <c r="D59" s="1241"/>
      <c r="E59" s="1242"/>
      <c r="F59" s="358">
        <v>103</v>
      </c>
      <c r="G59" s="358">
        <v>108</v>
      </c>
      <c r="H59" s="359">
        <v>78</v>
      </c>
    </row>
    <row r="60" spans="2:8" ht="45.75" customHeight="1" x14ac:dyDescent="0.2">
      <c r="B60" s="123"/>
      <c r="C60" s="1240" t="s">
        <v>566</v>
      </c>
      <c r="D60" s="1241"/>
      <c r="E60" s="1242"/>
      <c r="F60" s="358">
        <v>24</v>
      </c>
      <c r="G60" s="358">
        <v>24</v>
      </c>
      <c r="H60" s="359">
        <v>24</v>
      </c>
    </row>
    <row r="61" spans="2:8" ht="45.75" customHeight="1" x14ac:dyDescent="0.2">
      <c r="B61" s="123"/>
      <c r="C61" s="1240" t="s">
        <v>567</v>
      </c>
      <c r="D61" s="1241"/>
      <c r="E61" s="1242"/>
      <c r="F61" s="358">
        <v>4</v>
      </c>
      <c r="G61" s="358">
        <v>9</v>
      </c>
      <c r="H61" s="359">
        <v>10</v>
      </c>
    </row>
    <row r="62" spans="2:8" ht="45.75" customHeight="1" thickBot="1" x14ac:dyDescent="0.25">
      <c r="B62" s="124"/>
      <c r="C62" s="1243" t="s">
        <v>568</v>
      </c>
      <c r="D62" s="1244"/>
      <c r="E62" s="1245"/>
      <c r="F62" s="360">
        <v>2</v>
      </c>
      <c r="G62" s="360">
        <v>3</v>
      </c>
      <c r="H62" s="361">
        <v>3</v>
      </c>
    </row>
    <row r="63" spans="2:8" ht="52.5" customHeight="1" thickBot="1" x14ac:dyDescent="0.25">
      <c r="B63" s="125"/>
      <c r="C63" s="1246" t="s">
        <v>49</v>
      </c>
      <c r="D63" s="1246"/>
      <c r="E63" s="1247"/>
      <c r="F63" s="362">
        <v>1829</v>
      </c>
      <c r="G63" s="362">
        <v>1921</v>
      </c>
      <c r="H63" s="363">
        <v>2180</v>
      </c>
    </row>
    <row r="64" spans="2:8" ht="13" x14ac:dyDescent="0.2"/>
  </sheetData>
  <sheetProtection algorithmName="SHA-512" hashValue="ipoBHsL618YKBKPYeNKQz3mzk1yahXBWTJWc7qEtoNuSS/gz0gNk+MgX8+4os/UqBRBh/r60w+IvH1VTl7T6JA==" saltValue="VmDexg4s5D4Fso/ix/wIo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B92FD-4E84-4F3A-AC31-5D82A89882A7}">
  <sheetPr>
    <pageSetUpPr fitToPage="1"/>
  </sheetPr>
  <dimension ref="A1:DE85"/>
  <sheetViews>
    <sheetView showGridLines="0" topLeftCell="E1" zoomScaleNormal="100" zoomScaleSheetLayoutView="55" workbookViewId="0">
      <selection activeCell="AN43" sqref="AN43:DC47"/>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569</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570</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5" t="s">
        <v>578</v>
      </c>
      <c r="AO43" s="1256"/>
      <c r="AP43" s="1256"/>
      <c r="AQ43" s="1256"/>
      <c r="AR43" s="1256"/>
      <c r="AS43" s="1256"/>
      <c r="AT43" s="1256"/>
      <c r="AU43" s="1256"/>
      <c r="AV43" s="1256"/>
      <c r="AW43" s="1256"/>
      <c r="AX43" s="1256"/>
      <c r="AY43" s="1256"/>
      <c r="AZ43" s="1256"/>
      <c r="BA43" s="1256"/>
      <c r="BB43" s="1256"/>
      <c r="BC43" s="1256"/>
      <c r="BD43" s="1256"/>
      <c r="BE43" s="1256"/>
      <c r="BF43" s="1256"/>
      <c r="BG43" s="1256"/>
      <c r="BH43" s="1256"/>
      <c r="BI43" s="1256"/>
      <c r="BJ43" s="1256"/>
      <c r="BK43" s="1256"/>
      <c r="BL43" s="1256"/>
      <c r="BM43" s="1256"/>
      <c r="BN43" s="1256"/>
      <c r="BO43" s="1256"/>
      <c r="BP43" s="1256"/>
      <c r="BQ43" s="1256"/>
      <c r="BR43" s="1256"/>
      <c r="BS43" s="1256"/>
      <c r="BT43" s="1256"/>
      <c r="BU43" s="1256"/>
      <c r="BV43" s="1256"/>
      <c r="BW43" s="1256"/>
      <c r="BX43" s="1256"/>
      <c r="BY43" s="1256"/>
      <c r="BZ43" s="1256"/>
      <c r="CA43" s="1256"/>
      <c r="CB43" s="1256"/>
      <c r="CC43" s="1256"/>
      <c r="CD43" s="1256"/>
      <c r="CE43" s="1256"/>
      <c r="CF43" s="1256"/>
      <c r="CG43" s="1256"/>
      <c r="CH43" s="1256"/>
      <c r="CI43" s="1256"/>
      <c r="CJ43" s="1256"/>
      <c r="CK43" s="1256"/>
      <c r="CL43" s="1256"/>
      <c r="CM43" s="1256"/>
      <c r="CN43" s="1256"/>
      <c r="CO43" s="1256"/>
      <c r="CP43" s="1256"/>
      <c r="CQ43" s="1256"/>
      <c r="CR43" s="1256"/>
      <c r="CS43" s="1256"/>
      <c r="CT43" s="1256"/>
      <c r="CU43" s="1256"/>
      <c r="CV43" s="1256"/>
      <c r="CW43" s="1256"/>
      <c r="CX43" s="1256"/>
      <c r="CY43" s="1256"/>
      <c r="CZ43" s="1256"/>
      <c r="DA43" s="1256"/>
      <c r="DB43" s="1256"/>
      <c r="DC43" s="1257"/>
    </row>
    <row r="44" spans="2:109" ht="13" x14ac:dyDescent="0.2">
      <c r="B44" s="372"/>
      <c r="AN44" s="1258"/>
      <c r="AO44" s="1259"/>
      <c r="AP44" s="1259"/>
      <c r="AQ44" s="1259"/>
      <c r="AR44" s="1259"/>
      <c r="AS44" s="1259"/>
      <c r="AT44" s="1259"/>
      <c r="AU44" s="1259"/>
      <c r="AV44" s="1259"/>
      <c r="AW44" s="1259"/>
      <c r="AX44" s="1259"/>
      <c r="AY44" s="1259"/>
      <c r="AZ44" s="1259"/>
      <c r="BA44" s="1259"/>
      <c r="BB44" s="1259"/>
      <c r="BC44" s="1259"/>
      <c r="BD44" s="1259"/>
      <c r="BE44" s="1259"/>
      <c r="BF44" s="1259"/>
      <c r="BG44" s="1259"/>
      <c r="BH44" s="1259"/>
      <c r="BI44" s="1259"/>
      <c r="BJ44" s="1259"/>
      <c r="BK44" s="1259"/>
      <c r="BL44" s="1259"/>
      <c r="BM44" s="1259"/>
      <c r="BN44" s="1259"/>
      <c r="BO44" s="1259"/>
      <c r="BP44" s="1259"/>
      <c r="BQ44" s="1259"/>
      <c r="BR44" s="1259"/>
      <c r="BS44" s="1259"/>
      <c r="BT44" s="1259"/>
      <c r="BU44" s="1259"/>
      <c r="BV44" s="1259"/>
      <c r="BW44" s="1259"/>
      <c r="BX44" s="1259"/>
      <c r="BY44" s="1259"/>
      <c r="BZ44" s="1259"/>
      <c r="CA44" s="1259"/>
      <c r="CB44" s="1259"/>
      <c r="CC44" s="1259"/>
      <c r="CD44" s="1259"/>
      <c r="CE44" s="1259"/>
      <c r="CF44" s="1259"/>
      <c r="CG44" s="1259"/>
      <c r="CH44" s="1259"/>
      <c r="CI44" s="1259"/>
      <c r="CJ44" s="1259"/>
      <c r="CK44" s="1259"/>
      <c r="CL44" s="1259"/>
      <c r="CM44" s="1259"/>
      <c r="CN44" s="1259"/>
      <c r="CO44" s="1259"/>
      <c r="CP44" s="1259"/>
      <c r="CQ44" s="1259"/>
      <c r="CR44" s="1259"/>
      <c r="CS44" s="1259"/>
      <c r="CT44" s="1259"/>
      <c r="CU44" s="1259"/>
      <c r="CV44" s="1259"/>
      <c r="CW44" s="1259"/>
      <c r="CX44" s="1259"/>
      <c r="CY44" s="1259"/>
      <c r="CZ44" s="1259"/>
      <c r="DA44" s="1259"/>
      <c r="DB44" s="1259"/>
      <c r="DC44" s="1260"/>
    </row>
    <row r="45" spans="2:109" ht="13" x14ac:dyDescent="0.2">
      <c r="B45" s="372"/>
      <c r="AN45" s="1258"/>
      <c r="AO45" s="1259"/>
      <c r="AP45" s="1259"/>
      <c r="AQ45" s="1259"/>
      <c r="AR45" s="1259"/>
      <c r="AS45" s="1259"/>
      <c r="AT45" s="1259"/>
      <c r="AU45" s="1259"/>
      <c r="AV45" s="1259"/>
      <c r="AW45" s="1259"/>
      <c r="AX45" s="1259"/>
      <c r="AY45" s="1259"/>
      <c r="AZ45" s="1259"/>
      <c r="BA45" s="1259"/>
      <c r="BB45" s="1259"/>
      <c r="BC45" s="1259"/>
      <c r="BD45" s="1259"/>
      <c r="BE45" s="1259"/>
      <c r="BF45" s="1259"/>
      <c r="BG45" s="1259"/>
      <c r="BH45" s="1259"/>
      <c r="BI45" s="1259"/>
      <c r="BJ45" s="1259"/>
      <c r="BK45" s="1259"/>
      <c r="BL45" s="1259"/>
      <c r="BM45" s="1259"/>
      <c r="BN45" s="1259"/>
      <c r="BO45" s="1259"/>
      <c r="BP45" s="1259"/>
      <c r="BQ45" s="1259"/>
      <c r="BR45" s="1259"/>
      <c r="BS45" s="1259"/>
      <c r="BT45" s="1259"/>
      <c r="BU45" s="1259"/>
      <c r="BV45" s="1259"/>
      <c r="BW45" s="1259"/>
      <c r="BX45" s="1259"/>
      <c r="BY45" s="1259"/>
      <c r="BZ45" s="1259"/>
      <c r="CA45" s="1259"/>
      <c r="CB45" s="1259"/>
      <c r="CC45" s="1259"/>
      <c r="CD45" s="1259"/>
      <c r="CE45" s="1259"/>
      <c r="CF45" s="1259"/>
      <c r="CG45" s="1259"/>
      <c r="CH45" s="1259"/>
      <c r="CI45" s="1259"/>
      <c r="CJ45" s="1259"/>
      <c r="CK45" s="1259"/>
      <c r="CL45" s="1259"/>
      <c r="CM45" s="1259"/>
      <c r="CN45" s="1259"/>
      <c r="CO45" s="1259"/>
      <c r="CP45" s="1259"/>
      <c r="CQ45" s="1259"/>
      <c r="CR45" s="1259"/>
      <c r="CS45" s="1259"/>
      <c r="CT45" s="1259"/>
      <c r="CU45" s="1259"/>
      <c r="CV45" s="1259"/>
      <c r="CW45" s="1259"/>
      <c r="CX45" s="1259"/>
      <c r="CY45" s="1259"/>
      <c r="CZ45" s="1259"/>
      <c r="DA45" s="1259"/>
      <c r="DB45" s="1259"/>
      <c r="DC45" s="1260"/>
    </row>
    <row r="46" spans="2:109" ht="13" x14ac:dyDescent="0.2">
      <c r="B46" s="372"/>
      <c r="AN46" s="1258"/>
      <c r="AO46" s="1259"/>
      <c r="AP46" s="1259"/>
      <c r="AQ46" s="1259"/>
      <c r="AR46" s="1259"/>
      <c r="AS46" s="1259"/>
      <c r="AT46" s="1259"/>
      <c r="AU46" s="1259"/>
      <c r="AV46" s="1259"/>
      <c r="AW46" s="1259"/>
      <c r="AX46" s="1259"/>
      <c r="AY46" s="1259"/>
      <c r="AZ46" s="1259"/>
      <c r="BA46" s="1259"/>
      <c r="BB46" s="1259"/>
      <c r="BC46" s="1259"/>
      <c r="BD46" s="1259"/>
      <c r="BE46" s="1259"/>
      <c r="BF46" s="1259"/>
      <c r="BG46" s="1259"/>
      <c r="BH46" s="1259"/>
      <c r="BI46" s="1259"/>
      <c r="BJ46" s="1259"/>
      <c r="BK46" s="1259"/>
      <c r="BL46" s="1259"/>
      <c r="BM46" s="1259"/>
      <c r="BN46" s="1259"/>
      <c r="BO46" s="1259"/>
      <c r="BP46" s="1259"/>
      <c r="BQ46" s="1259"/>
      <c r="BR46" s="1259"/>
      <c r="BS46" s="1259"/>
      <c r="BT46" s="1259"/>
      <c r="BU46" s="1259"/>
      <c r="BV46" s="1259"/>
      <c r="BW46" s="1259"/>
      <c r="BX46" s="1259"/>
      <c r="BY46" s="1259"/>
      <c r="BZ46" s="1259"/>
      <c r="CA46" s="1259"/>
      <c r="CB46" s="1259"/>
      <c r="CC46" s="1259"/>
      <c r="CD46" s="1259"/>
      <c r="CE46" s="1259"/>
      <c r="CF46" s="1259"/>
      <c r="CG46" s="1259"/>
      <c r="CH46" s="1259"/>
      <c r="CI46" s="1259"/>
      <c r="CJ46" s="1259"/>
      <c r="CK46" s="1259"/>
      <c r="CL46" s="1259"/>
      <c r="CM46" s="1259"/>
      <c r="CN46" s="1259"/>
      <c r="CO46" s="1259"/>
      <c r="CP46" s="1259"/>
      <c r="CQ46" s="1259"/>
      <c r="CR46" s="1259"/>
      <c r="CS46" s="1259"/>
      <c r="CT46" s="1259"/>
      <c r="CU46" s="1259"/>
      <c r="CV46" s="1259"/>
      <c r="CW46" s="1259"/>
      <c r="CX46" s="1259"/>
      <c r="CY46" s="1259"/>
      <c r="CZ46" s="1259"/>
      <c r="DA46" s="1259"/>
      <c r="DB46" s="1259"/>
      <c r="DC46" s="1260"/>
    </row>
    <row r="47" spans="2:109" ht="13" x14ac:dyDescent="0.2">
      <c r="B47" s="372"/>
      <c r="AN47" s="1261"/>
      <c r="AO47" s="1262"/>
      <c r="AP47" s="1262"/>
      <c r="AQ47" s="1262"/>
      <c r="AR47" s="1262"/>
      <c r="AS47" s="1262"/>
      <c r="AT47" s="1262"/>
      <c r="AU47" s="1262"/>
      <c r="AV47" s="1262"/>
      <c r="AW47" s="1262"/>
      <c r="AX47" s="1262"/>
      <c r="AY47" s="1262"/>
      <c r="AZ47" s="1262"/>
      <c r="BA47" s="1262"/>
      <c r="BB47" s="1262"/>
      <c r="BC47" s="1262"/>
      <c r="BD47" s="1262"/>
      <c r="BE47" s="1262"/>
      <c r="BF47" s="1262"/>
      <c r="BG47" s="1262"/>
      <c r="BH47" s="1262"/>
      <c r="BI47" s="1262"/>
      <c r="BJ47" s="1262"/>
      <c r="BK47" s="1262"/>
      <c r="BL47" s="1262"/>
      <c r="BM47" s="1262"/>
      <c r="BN47" s="1262"/>
      <c r="BO47" s="1262"/>
      <c r="BP47" s="1262"/>
      <c r="BQ47" s="1262"/>
      <c r="BR47" s="1262"/>
      <c r="BS47" s="1262"/>
      <c r="BT47" s="1262"/>
      <c r="BU47" s="1262"/>
      <c r="BV47" s="1262"/>
      <c r="BW47" s="1262"/>
      <c r="BX47" s="1262"/>
      <c r="BY47" s="1262"/>
      <c r="BZ47" s="1262"/>
      <c r="CA47" s="1262"/>
      <c r="CB47" s="1262"/>
      <c r="CC47" s="1262"/>
      <c r="CD47" s="1262"/>
      <c r="CE47" s="1262"/>
      <c r="CF47" s="1262"/>
      <c r="CG47" s="1262"/>
      <c r="CH47" s="1262"/>
      <c r="CI47" s="1262"/>
      <c r="CJ47" s="1262"/>
      <c r="CK47" s="1262"/>
      <c r="CL47" s="1262"/>
      <c r="CM47" s="1262"/>
      <c r="CN47" s="1262"/>
      <c r="CO47" s="1262"/>
      <c r="CP47" s="1262"/>
      <c r="CQ47" s="1262"/>
      <c r="CR47" s="1262"/>
      <c r="CS47" s="1262"/>
      <c r="CT47" s="1262"/>
      <c r="CU47" s="1262"/>
      <c r="CV47" s="1262"/>
      <c r="CW47" s="1262"/>
      <c r="CX47" s="1262"/>
      <c r="CY47" s="1262"/>
      <c r="CZ47" s="1262"/>
      <c r="DA47" s="1262"/>
      <c r="DB47" s="1262"/>
      <c r="DC47" s="1263"/>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571</v>
      </c>
    </row>
    <row r="50" spans="1:109" ht="13" x14ac:dyDescent="0.2">
      <c r="B50" s="372"/>
      <c r="G50" s="1264"/>
      <c r="H50" s="1264"/>
      <c r="I50" s="1264"/>
      <c r="J50" s="1264"/>
      <c r="K50" s="382"/>
      <c r="L50" s="382"/>
      <c r="M50" s="383"/>
      <c r="N50" s="383"/>
      <c r="AN50" s="1265"/>
      <c r="AO50" s="1266"/>
      <c r="AP50" s="1266"/>
      <c r="AQ50" s="1266"/>
      <c r="AR50" s="1266"/>
      <c r="AS50" s="1266"/>
      <c r="AT50" s="1266"/>
      <c r="AU50" s="1266"/>
      <c r="AV50" s="1266"/>
      <c r="AW50" s="1266"/>
      <c r="AX50" s="1266"/>
      <c r="AY50" s="1266"/>
      <c r="AZ50" s="1266"/>
      <c r="BA50" s="1266"/>
      <c r="BB50" s="1266"/>
      <c r="BC50" s="1266"/>
      <c r="BD50" s="1266"/>
      <c r="BE50" s="1266"/>
      <c r="BF50" s="1266"/>
      <c r="BG50" s="1266"/>
      <c r="BH50" s="1266"/>
      <c r="BI50" s="1266"/>
      <c r="BJ50" s="1266"/>
      <c r="BK50" s="1266"/>
      <c r="BL50" s="1266"/>
      <c r="BM50" s="1266"/>
      <c r="BN50" s="1266"/>
      <c r="BO50" s="1267"/>
      <c r="BP50" s="1268" t="s">
        <v>528</v>
      </c>
      <c r="BQ50" s="1268"/>
      <c r="BR50" s="1268"/>
      <c r="BS50" s="1268"/>
      <c r="BT50" s="1268"/>
      <c r="BU50" s="1268"/>
      <c r="BV50" s="1268"/>
      <c r="BW50" s="1268"/>
      <c r="BX50" s="1268" t="s">
        <v>529</v>
      </c>
      <c r="BY50" s="1268"/>
      <c r="BZ50" s="1268"/>
      <c r="CA50" s="1268"/>
      <c r="CB50" s="1268"/>
      <c r="CC50" s="1268"/>
      <c r="CD50" s="1268"/>
      <c r="CE50" s="1268"/>
      <c r="CF50" s="1268" t="s">
        <v>530</v>
      </c>
      <c r="CG50" s="1268"/>
      <c r="CH50" s="1268"/>
      <c r="CI50" s="1268"/>
      <c r="CJ50" s="1268"/>
      <c r="CK50" s="1268"/>
      <c r="CL50" s="1268"/>
      <c r="CM50" s="1268"/>
      <c r="CN50" s="1268" t="s">
        <v>531</v>
      </c>
      <c r="CO50" s="1268"/>
      <c r="CP50" s="1268"/>
      <c r="CQ50" s="1268"/>
      <c r="CR50" s="1268"/>
      <c r="CS50" s="1268"/>
      <c r="CT50" s="1268"/>
      <c r="CU50" s="1268"/>
      <c r="CV50" s="1268" t="s">
        <v>532</v>
      </c>
      <c r="CW50" s="1268"/>
      <c r="CX50" s="1268"/>
      <c r="CY50" s="1268"/>
      <c r="CZ50" s="1268"/>
      <c r="DA50" s="1268"/>
      <c r="DB50" s="1268"/>
      <c r="DC50" s="1268"/>
    </row>
    <row r="51" spans="1:109" ht="13.5" customHeight="1" x14ac:dyDescent="0.2">
      <c r="B51" s="372"/>
      <c r="G51" s="1269"/>
      <c r="H51" s="1269"/>
      <c r="I51" s="1272"/>
      <c r="J51" s="1272"/>
      <c r="K51" s="1270"/>
      <c r="L51" s="1270"/>
      <c r="M51" s="1270"/>
      <c r="N51" s="1270"/>
      <c r="AM51" s="381"/>
      <c r="AN51" s="1271" t="s">
        <v>572</v>
      </c>
      <c r="AO51" s="1271"/>
      <c r="AP51" s="1271"/>
      <c r="AQ51" s="1271"/>
      <c r="AR51" s="1271"/>
      <c r="AS51" s="1271"/>
      <c r="AT51" s="1271"/>
      <c r="AU51" s="1271"/>
      <c r="AV51" s="1271"/>
      <c r="AW51" s="1271"/>
      <c r="AX51" s="1271"/>
      <c r="AY51" s="1271"/>
      <c r="AZ51" s="1271"/>
      <c r="BA51" s="1271"/>
      <c r="BB51" s="1271" t="s">
        <v>573</v>
      </c>
      <c r="BC51" s="1271"/>
      <c r="BD51" s="1271"/>
      <c r="BE51" s="1271"/>
      <c r="BF51" s="1271"/>
      <c r="BG51" s="1271"/>
      <c r="BH51" s="1271"/>
      <c r="BI51" s="1271"/>
      <c r="BJ51" s="1271"/>
      <c r="BK51" s="1271"/>
      <c r="BL51" s="1271"/>
      <c r="BM51" s="1271"/>
      <c r="BN51" s="1271"/>
      <c r="BO51" s="1271"/>
      <c r="BP51" s="1254">
        <v>57.1</v>
      </c>
      <c r="BQ51" s="1254"/>
      <c r="BR51" s="1254"/>
      <c r="BS51" s="1254"/>
      <c r="BT51" s="1254"/>
      <c r="BU51" s="1254"/>
      <c r="BV51" s="1254"/>
      <c r="BW51" s="1254"/>
      <c r="BX51" s="1254">
        <v>23.8</v>
      </c>
      <c r="BY51" s="1254"/>
      <c r="BZ51" s="1254"/>
      <c r="CA51" s="1254"/>
      <c r="CB51" s="1254"/>
      <c r="CC51" s="1254"/>
      <c r="CD51" s="1254"/>
      <c r="CE51" s="1254"/>
      <c r="CF51" s="1254">
        <v>28.3</v>
      </c>
      <c r="CG51" s="1254"/>
      <c r="CH51" s="1254"/>
      <c r="CI51" s="1254"/>
      <c r="CJ51" s="1254"/>
      <c r="CK51" s="1254"/>
      <c r="CL51" s="1254"/>
      <c r="CM51" s="1254"/>
      <c r="CN51" s="1254">
        <v>31.8</v>
      </c>
      <c r="CO51" s="1254"/>
      <c r="CP51" s="1254"/>
      <c r="CQ51" s="1254"/>
      <c r="CR51" s="1254"/>
      <c r="CS51" s="1254"/>
      <c r="CT51" s="1254"/>
      <c r="CU51" s="1254"/>
      <c r="CV51" s="1254">
        <v>40.700000000000003</v>
      </c>
      <c r="CW51" s="1254"/>
      <c r="CX51" s="1254"/>
      <c r="CY51" s="1254"/>
      <c r="CZ51" s="1254"/>
      <c r="DA51" s="1254"/>
      <c r="DB51" s="1254"/>
      <c r="DC51" s="1254"/>
    </row>
    <row r="52" spans="1:109" ht="13" x14ac:dyDescent="0.2">
      <c r="B52" s="372"/>
      <c r="G52" s="1269"/>
      <c r="H52" s="1269"/>
      <c r="I52" s="1272"/>
      <c r="J52" s="1272"/>
      <c r="K52" s="1270"/>
      <c r="L52" s="1270"/>
      <c r="M52" s="1270"/>
      <c r="N52" s="1270"/>
      <c r="AM52" s="381"/>
      <c r="AN52" s="1271"/>
      <c r="AO52" s="1271"/>
      <c r="AP52" s="1271"/>
      <c r="AQ52" s="1271"/>
      <c r="AR52" s="1271"/>
      <c r="AS52" s="1271"/>
      <c r="AT52" s="1271"/>
      <c r="AU52" s="1271"/>
      <c r="AV52" s="1271"/>
      <c r="AW52" s="1271"/>
      <c r="AX52" s="1271"/>
      <c r="AY52" s="1271"/>
      <c r="AZ52" s="1271"/>
      <c r="BA52" s="1271"/>
      <c r="BB52" s="1271"/>
      <c r="BC52" s="1271"/>
      <c r="BD52" s="1271"/>
      <c r="BE52" s="1271"/>
      <c r="BF52" s="1271"/>
      <c r="BG52" s="1271"/>
      <c r="BH52" s="1271"/>
      <c r="BI52" s="1271"/>
      <c r="BJ52" s="1271"/>
      <c r="BK52" s="1271"/>
      <c r="BL52" s="1271"/>
      <c r="BM52" s="1271"/>
      <c r="BN52" s="1271"/>
      <c r="BO52" s="1271"/>
      <c r="BP52" s="1254"/>
      <c r="BQ52" s="1254"/>
      <c r="BR52" s="1254"/>
      <c r="BS52" s="1254"/>
      <c r="BT52" s="1254"/>
      <c r="BU52" s="1254"/>
      <c r="BV52" s="1254"/>
      <c r="BW52" s="1254"/>
      <c r="BX52" s="1254"/>
      <c r="BY52" s="1254"/>
      <c r="BZ52" s="1254"/>
      <c r="CA52" s="1254"/>
      <c r="CB52" s="1254"/>
      <c r="CC52" s="1254"/>
      <c r="CD52" s="1254"/>
      <c r="CE52" s="1254"/>
      <c r="CF52" s="1254"/>
      <c r="CG52" s="1254"/>
      <c r="CH52" s="1254"/>
      <c r="CI52" s="1254"/>
      <c r="CJ52" s="1254"/>
      <c r="CK52" s="1254"/>
      <c r="CL52" s="1254"/>
      <c r="CM52" s="1254"/>
      <c r="CN52" s="1254"/>
      <c r="CO52" s="1254"/>
      <c r="CP52" s="1254"/>
      <c r="CQ52" s="1254"/>
      <c r="CR52" s="1254"/>
      <c r="CS52" s="1254"/>
      <c r="CT52" s="1254"/>
      <c r="CU52" s="1254"/>
      <c r="CV52" s="1254"/>
      <c r="CW52" s="1254"/>
      <c r="CX52" s="1254"/>
      <c r="CY52" s="1254"/>
      <c r="CZ52" s="1254"/>
      <c r="DA52" s="1254"/>
      <c r="DB52" s="1254"/>
      <c r="DC52" s="1254"/>
    </row>
    <row r="53" spans="1:109" ht="13" x14ac:dyDescent="0.2">
      <c r="A53" s="380"/>
      <c r="B53" s="372"/>
      <c r="G53" s="1269"/>
      <c r="H53" s="1269"/>
      <c r="I53" s="1264"/>
      <c r="J53" s="1264"/>
      <c r="K53" s="1270"/>
      <c r="L53" s="1270"/>
      <c r="M53" s="1270"/>
      <c r="N53" s="1270"/>
      <c r="AM53" s="381"/>
      <c r="AN53" s="1271"/>
      <c r="AO53" s="1271"/>
      <c r="AP53" s="1271"/>
      <c r="AQ53" s="1271"/>
      <c r="AR53" s="1271"/>
      <c r="AS53" s="1271"/>
      <c r="AT53" s="1271"/>
      <c r="AU53" s="1271"/>
      <c r="AV53" s="1271"/>
      <c r="AW53" s="1271"/>
      <c r="AX53" s="1271"/>
      <c r="AY53" s="1271"/>
      <c r="AZ53" s="1271"/>
      <c r="BA53" s="1271"/>
      <c r="BB53" s="1271" t="s">
        <v>574</v>
      </c>
      <c r="BC53" s="1271"/>
      <c r="BD53" s="1271"/>
      <c r="BE53" s="1271"/>
      <c r="BF53" s="1271"/>
      <c r="BG53" s="1271"/>
      <c r="BH53" s="1271"/>
      <c r="BI53" s="1271"/>
      <c r="BJ53" s="1271"/>
      <c r="BK53" s="1271"/>
      <c r="BL53" s="1271"/>
      <c r="BM53" s="1271"/>
      <c r="BN53" s="1271"/>
      <c r="BO53" s="1271"/>
      <c r="BP53" s="1254">
        <v>57.1</v>
      </c>
      <c r="BQ53" s="1254"/>
      <c r="BR53" s="1254"/>
      <c r="BS53" s="1254"/>
      <c r="BT53" s="1254"/>
      <c r="BU53" s="1254"/>
      <c r="BV53" s="1254"/>
      <c r="BW53" s="1254"/>
      <c r="BX53" s="1254">
        <v>58.2</v>
      </c>
      <c r="BY53" s="1254"/>
      <c r="BZ53" s="1254"/>
      <c r="CA53" s="1254"/>
      <c r="CB53" s="1254"/>
      <c r="CC53" s="1254"/>
      <c r="CD53" s="1254"/>
      <c r="CE53" s="1254"/>
      <c r="CF53" s="1254">
        <v>59.1</v>
      </c>
      <c r="CG53" s="1254"/>
      <c r="CH53" s="1254"/>
      <c r="CI53" s="1254"/>
      <c r="CJ53" s="1254"/>
      <c r="CK53" s="1254"/>
      <c r="CL53" s="1254"/>
      <c r="CM53" s="1254"/>
      <c r="CN53" s="1254">
        <v>60.9</v>
      </c>
      <c r="CO53" s="1254"/>
      <c r="CP53" s="1254"/>
      <c r="CQ53" s="1254"/>
      <c r="CR53" s="1254"/>
      <c r="CS53" s="1254"/>
      <c r="CT53" s="1254"/>
      <c r="CU53" s="1254"/>
      <c r="CV53" s="1254">
        <v>60.2</v>
      </c>
      <c r="CW53" s="1254"/>
      <c r="CX53" s="1254"/>
      <c r="CY53" s="1254"/>
      <c r="CZ53" s="1254"/>
      <c r="DA53" s="1254"/>
      <c r="DB53" s="1254"/>
      <c r="DC53" s="1254"/>
    </row>
    <row r="54" spans="1:109" ht="13" x14ac:dyDescent="0.2">
      <c r="A54" s="380"/>
      <c r="B54" s="372"/>
      <c r="G54" s="1269"/>
      <c r="H54" s="1269"/>
      <c r="I54" s="1264"/>
      <c r="J54" s="1264"/>
      <c r="K54" s="1270"/>
      <c r="L54" s="1270"/>
      <c r="M54" s="1270"/>
      <c r="N54" s="1270"/>
      <c r="AM54" s="381"/>
      <c r="AN54" s="1271"/>
      <c r="AO54" s="1271"/>
      <c r="AP54" s="1271"/>
      <c r="AQ54" s="1271"/>
      <c r="AR54" s="1271"/>
      <c r="AS54" s="1271"/>
      <c r="AT54" s="1271"/>
      <c r="AU54" s="1271"/>
      <c r="AV54" s="1271"/>
      <c r="AW54" s="1271"/>
      <c r="AX54" s="1271"/>
      <c r="AY54" s="1271"/>
      <c r="AZ54" s="1271"/>
      <c r="BA54" s="1271"/>
      <c r="BB54" s="1271"/>
      <c r="BC54" s="1271"/>
      <c r="BD54" s="1271"/>
      <c r="BE54" s="1271"/>
      <c r="BF54" s="1271"/>
      <c r="BG54" s="1271"/>
      <c r="BH54" s="1271"/>
      <c r="BI54" s="1271"/>
      <c r="BJ54" s="1271"/>
      <c r="BK54" s="1271"/>
      <c r="BL54" s="1271"/>
      <c r="BM54" s="1271"/>
      <c r="BN54" s="1271"/>
      <c r="BO54" s="1271"/>
      <c r="BP54" s="1254"/>
      <c r="BQ54" s="1254"/>
      <c r="BR54" s="1254"/>
      <c r="BS54" s="1254"/>
      <c r="BT54" s="1254"/>
      <c r="BU54" s="1254"/>
      <c r="BV54" s="1254"/>
      <c r="BW54" s="1254"/>
      <c r="BX54" s="1254"/>
      <c r="BY54" s="1254"/>
      <c r="BZ54" s="1254"/>
      <c r="CA54" s="1254"/>
      <c r="CB54" s="1254"/>
      <c r="CC54" s="1254"/>
      <c r="CD54" s="1254"/>
      <c r="CE54" s="1254"/>
      <c r="CF54" s="1254"/>
      <c r="CG54" s="1254"/>
      <c r="CH54" s="1254"/>
      <c r="CI54" s="1254"/>
      <c r="CJ54" s="1254"/>
      <c r="CK54" s="1254"/>
      <c r="CL54" s="1254"/>
      <c r="CM54" s="1254"/>
      <c r="CN54" s="1254"/>
      <c r="CO54" s="1254"/>
      <c r="CP54" s="1254"/>
      <c r="CQ54" s="1254"/>
      <c r="CR54" s="1254"/>
      <c r="CS54" s="1254"/>
      <c r="CT54" s="1254"/>
      <c r="CU54" s="1254"/>
      <c r="CV54" s="1254"/>
      <c r="CW54" s="1254"/>
      <c r="CX54" s="1254"/>
      <c r="CY54" s="1254"/>
      <c r="CZ54" s="1254"/>
      <c r="DA54" s="1254"/>
      <c r="DB54" s="1254"/>
      <c r="DC54" s="1254"/>
    </row>
    <row r="55" spans="1:109" ht="13" x14ac:dyDescent="0.2">
      <c r="A55" s="380"/>
      <c r="B55" s="372"/>
      <c r="G55" s="1264"/>
      <c r="H55" s="1264"/>
      <c r="I55" s="1264"/>
      <c r="J55" s="1264"/>
      <c r="K55" s="1270"/>
      <c r="L55" s="1270"/>
      <c r="M55" s="1270"/>
      <c r="N55" s="1270"/>
      <c r="AN55" s="1268" t="s">
        <v>575</v>
      </c>
      <c r="AO55" s="1268"/>
      <c r="AP55" s="1268"/>
      <c r="AQ55" s="1268"/>
      <c r="AR55" s="1268"/>
      <c r="AS55" s="1268"/>
      <c r="AT55" s="1268"/>
      <c r="AU55" s="1268"/>
      <c r="AV55" s="1268"/>
      <c r="AW55" s="1268"/>
      <c r="AX55" s="1268"/>
      <c r="AY55" s="1268"/>
      <c r="AZ55" s="1268"/>
      <c r="BA55" s="1268"/>
      <c r="BB55" s="1271" t="s">
        <v>573</v>
      </c>
      <c r="BC55" s="1271"/>
      <c r="BD55" s="1271"/>
      <c r="BE55" s="1271"/>
      <c r="BF55" s="1271"/>
      <c r="BG55" s="1271"/>
      <c r="BH55" s="1271"/>
      <c r="BI55" s="1271"/>
      <c r="BJ55" s="1271"/>
      <c r="BK55" s="1271"/>
      <c r="BL55" s="1271"/>
      <c r="BM55" s="1271"/>
      <c r="BN55" s="1271"/>
      <c r="BO55" s="1271"/>
      <c r="BP55" s="1254">
        <v>12.8</v>
      </c>
      <c r="BQ55" s="1254"/>
      <c r="BR55" s="1254"/>
      <c r="BS55" s="1254"/>
      <c r="BT55" s="1254"/>
      <c r="BU55" s="1254"/>
      <c r="BV55" s="1254"/>
      <c r="BW55" s="1254"/>
      <c r="BX55" s="1254">
        <v>0</v>
      </c>
      <c r="BY55" s="1254"/>
      <c r="BZ55" s="1254"/>
      <c r="CA55" s="1254"/>
      <c r="CB55" s="1254"/>
      <c r="CC55" s="1254"/>
      <c r="CD55" s="1254"/>
      <c r="CE55" s="1254"/>
      <c r="CF55" s="1254">
        <v>0</v>
      </c>
      <c r="CG55" s="1254"/>
      <c r="CH55" s="1254"/>
      <c r="CI55" s="1254"/>
      <c r="CJ55" s="1254"/>
      <c r="CK55" s="1254"/>
      <c r="CL55" s="1254"/>
      <c r="CM55" s="1254"/>
      <c r="CN55" s="1254">
        <v>0</v>
      </c>
      <c r="CO55" s="1254"/>
      <c r="CP55" s="1254"/>
      <c r="CQ55" s="1254"/>
      <c r="CR55" s="1254"/>
      <c r="CS55" s="1254"/>
      <c r="CT55" s="1254"/>
      <c r="CU55" s="1254"/>
      <c r="CV55" s="1254">
        <v>0</v>
      </c>
      <c r="CW55" s="1254"/>
      <c r="CX55" s="1254"/>
      <c r="CY55" s="1254"/>
      <c r="CZ55" s="1254"/>
      <c r="DA55" s="1254"/>
      <c r="DB55" s="1254"/>
      <c r="DC55" s="1254"/>
    </row>
    <row r="56" spans="1:109" ht="13" x14ac:dyDescent="0.2">
      <c r="A56" s="380"/>
      <c r="B56" s="372"/>
      <c r="G56" s="1264"/>
      <c r="H56" s="1264"/>
      <c r="I56" s="1264"/>
      <c r="J56" s="1264"/>
      <c r="K56" s="1270"/>
      <c r="L56" s="1270"/>
      <c r="M56" s="1270"/>
      <c r="N56" s="1270"/>
      <c r="AN56" s="1268"/>
      <c r="AO56" s="1268"/>
      <c r="AP56" s="1268"/>
      <c r="AQ56" s="1268"/>
      <c r="AR56" s="1268"/>
      <c r="AS56" s="1268"/>
      <c r="AT56" s="1268"/>
      <c r="AU56" s="1268"/>
      <c r="AV56" s="1268"/>
      <c r="AW56" s="1268"/>
      <c r="AX56" s="1268"/>
      <c r="AY56" s="1268"/>
      <c r="AZ56" s="1268"/>
      <c r="BA56" s="1268"/>
      <c r="BB56" s="1271"/>
      <c r="BC56" s="1271"/>
      <c r="BD56" s="1271"/>
      <c r="BE56" s="1271"/>
      <c r="BF56" s="1271"/>
      <c r="BG56" s="1271"/>
      <c r="BH56" s="1271"/>
      <c r="BI56" s="1271"/>
      <c r="BJ56" s="1271"/>
      <c r="BK56" s="1271"/>
      <c r="BL56" s="1271"/>
      <c r="BM56" s="1271"/>
      <c r="BN56" s="1271"/>
      <c r="BO56" s="1271"/>
      <c r="BP56" s="1254"/>
      <c r="BQ56" s="1254"/>
      <c r="BR56" s="1254"/>
      <c r="BS56" s="1254"/>
      <c r="BT56" s="1254"/>
      <c r="BU56" s="1254"/>
      <c r="BV56" s="1254"/>
      <c r="BW56" s="1254"/>
      <c r="BX56" s="1254"/>
      <c r="BY56" s="1254"/>
      <c r="BZ56" s="1254"/>
      <c r="CA56" s="1254"/>
      <c r="CB56" s="1254"/>
      <c r="CC56" s="1254"/>
      <c r="CD56" s="1254"/>
      <c r="CE56" s="1254"/>
      <c r="CF56" s="1254"/>
      <c r="CG56" s="1254"/>
      <c r="CH56" s="1254"/>
      <c r="CI56" s="1254"/>
      <c r="CJ56" s="1254"/>
      <c r="CK56" s="1254"/>
      <c r="CL56" s="1254"/>
      <c r="CM56" s="1254"/>
      <c r="CN56" s="1254"/>
      <c r="CO56" s="1254"/>
      <c r="CP56" s="1254"/>
      <c r="CQ56" s="1254"/>
      <c r="CR56" s="1254"/>
      <c r="CS56" s="1254"/>
      <c r="CT56" s="1254"/>
      <c r="CU56" s="1254"/>
      <c r="CV56" s="1254"/>
      <c r="CW56" s="1254"/>
      <c r="CX56" s="1254"/>
      <c r="CY56" s="1254"/>
      <c r="CZ56" s="1254"/>
      <c r="DA56" s="1254"/>
      <c r="DB56" s="1254"/>
      <c r="DC56" s="1254"/>
    </row>
    <row r="57" spans="1:109" s="380" customFormat="1" ht="13" x14ac:dyDescent="0.2">
      <c r="B57" s="384"/>
      <c r="G57" s="1264"/>
      <c r="H57" s="1264"/>
      <c r="I57" s="1273"/>
      <c r="J57" s="1273"/>
      <c r="K57" s="1270"/>
      <c r="L57" s="1270"/>
      <c r="M57" s="1270"/>
      <c r="N57" s="1270"/>
      <c r="AM57" s="366"/>
      <c r="AN57" s="1268"/>
      <c r="AO57" s="1268"/>
      <c r="AP57" s="1268"/>
      <c r="AQ57" s="1268"/>
      <c r="AR57" s="1268"/>
      <c r="AS57" s="1268"/>
      <c r="AT57" s="1268"/>
      <c r="AU57" s="1268"/>
      <c r="AV57" s="1268"/>
      <c r="AW57" s="1268"/>
      <c r="AX57" s="1268"/>
      <c r="AY57" s="1268"/>
      <c r="AZ57" s="1268"/>
      <c r="BA57" s="1268"/>
      <c r="BB57" s="1271" t="s">
        <v>574</v>
      </c>
      <c r="BC57" s="1271"/>
      <c r="BD57" s="1271"/>
      <c r="BE57" s="1271"/>
      <c r="BF57" s="1271"/>
      <c r="BG57" s="1271"/>
      <c r="BH57" s="1271"/>
      <c r="BI57" s="1271"/>
      <c r="BJ57" s="1271"/>
      <c r="BK57" s="1271"/>
      <c r="BL57" s="1271"/>
      <c r="BM57" s="1271"/>
      <c r="BN57" s="1271"/>
      <c r="BO57" s="1271"/>
      <c r="BP57" s="1254">
        <v>61.2</v>
      </c>
      <c r="BQ57" s="1254"/>
      <c r="BR57" s="1254"/>
      <c r="BS57" s="1254"/>
      <c r="BT57" s="1254"/>
      <c r="BU57" s="1254"/>
      <c r="BV57" s="1254"/>
      <c r="BW57" s="1254"/>
      <c r="BX57" s="1254">
        <v>63.1</v>
      </c>
      <c r="BY57" s="1254"/>
      <c r="BZ57" s="1254"/>
      <c r="CA57" s="1254"/>
      <c r="CB57" s="1254"/>
      <c r="CC57" s="1254"/>
      <c r="CD57" s="1254"/>
      <c r="CE57" s="1254"/>
      <c r="CF57" s="1254">
        <v>64.2</v>
      </c>
      <c r="CG57" s="1254"/>
      <c r="CH57" s="1254"/>
      <c r="CI57" s="1254"/>
      <c r="CJ57" s="1254"/>
      <c r="CK57" s="1254"/>
      <c r="CL57" s="1254"/>
      <c r="CM57" s="1254"/>
      <c r="CN57" s="1254">
        <v>64.2</v>
      </c>
      <c r="CO57" s="1254"/>
      <c r="CP57" s="1254"/>
      <c r="CQ57" s="1254"/>
      <c r="CR57" s="1254"/>
      <c r="CS57" s="1254"/>
      <c r="CT57" s="1254"/>
      <c r="CU57" s="1254"/>
      <c r="CV57" s="1254">
        <v>65</v>
      </c>
      <c r="CW57" s="1254"/>
      <c r="CX57" s="1254"/>
      <c r="CY57" s="1254"/>
      <c r="CZ57" s="1254"/>
      <c r="DA57" s="1254"/>
      <c r="DB57" s="1254"/>
      <c r="DC57" s="1254"/>
      <c r="DD57" s="385"/>
      <c r="DE57" s="384"/>
    </row>
    <row r="58" spans="1:109" s="380" customFormat="1" ht="13" x14ac:dyDescent="0.2">
      <c r="A58" s="366"/>
      <c r="B58" s="384"/>
      <c r="G58" s="1264"/>
      <c r="H58" s="1264"/>
      <c r="I58" s="1273"/>
      <c r="J58" s="1273"/>
      <c r="K58" s="1270"/>
      <c r="L58" s="1270"/>
      <c r="M58" s="1270"/>
      <c r="N58" s="1270"/>
      <c r="AM58" s="366"/>
      <c r="AN58" s="1268"/>
      <c r="AO58" s="1268"/>
      <c r="AP58" s="1268"/>
      <c r="AQ58" s="1268"/>
      <c r="AR58" s="1268"/>
      <c r="AS58" s="1268"/>
      <c r="AT58" s="1268"/>
      <c r="AU58" s="1268"/>
      <c r="AV58" s="1268"/>
      <c r="AW58" s="1268"/>
      <c r="AX58" s="1268"/>
      <c r="AY58" s="1268"/>
      <c r="AZ58" s="1268"/>
      <c r="BA58" s="1268"/>
      <c r="BB58" s="1271"/>
      <c r="BC58" s="1271"/>
      <c r="BD58" s="1271"/>
      <c r="BE58" s="1271"/>
      <c r="BF58" s="1271"/>
      <c r="BG58" s="1271"/>
      <c r="BH58" s="1271"/>
      <c r="BI58" s="1271"/>
      <c r="BJ58" s="1271"/>
      <c r="BK58" s="1271"/>
      <c r="BL58" s="1271"/>
      <c r="BM58" s="1271"/>
      <c r="BN58" s="1271"/>
      <c r="BO58" s="1271"/>
      <c r="BP58" s="1254"/>
      <c r="BQ58" s="1254"/>
      <c r="BR58" s="1254"/>
      <c r="BS58" s="1254"/>
      <c r="BT58" s="1254"/>
      <c r="BU58" s="1254"/>
      <c r="BV58" s="1254"/>
      <c r="BW58" s="1254"/>
      <c r="BX58" s="1254"/>
      <c r="BY58" s="1254"/>
      <c r="BZ58" s="1254"/>
      <c r="CA58" s="1254"/>
      <c r="CB58" s="1254"/>
      <c r="CC58" s="1254"/>
      <c r="CD58" s="1254"/>
      <c r="CE58" s="1254"/>
      <c r="CF58" s="1254"/>
      <c r="CG58" s="1254"/>
      <c r="CH58" s="1254"/>
      <c r="CI58" s="1254"/>
      <c r="CJ58" s="1254"/>
      <c r="CK58" s="1254"/>
      <c r="CL58" s="1254"/>
      <c r="CM58" s="1254"/>
      <c r="CN58" s="1254"/>
      <c r="CO58" s="1254"/>
      <c r="CP58" s="1254"/>
      <c r="CQ58" s="1254"/>
      <c r="CR58" s="1254"/>
      <c r="CS58" s="1254"/>
      <c r="CT58" s="1254"/>
      <c r="CU58" s="1254"/>
      <c r="CV58" s="1254"/>
      <c r="CW58" s="1254"/>
      <c r="CX58" s="1254"/>
      <c r="CY58" s="1254"/>
      <c r="CZ58" s="1254"/>
      <c r="DA58" s="1254"/>
      <c r="DB58" s="1254"/>
      <c r="DC58" s="1254"/>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576</v>
      </c>
    </row>
    <row r="64" spans="1:109" ht="13" x14ac:dyDescent="0.2">
      <c r="B64" s="372"/>
      <c r="G64" s="379"/>
      <c r="I64" s="392"/>
      <c r="J64" s="392"/>
      <c r="K64" s="392"/>
      <c r="L64" s="392"/>
      <c r="M64" s="392"/>
      <c r="N64" s="393"/>
      <c r="AM64" s="379"/>
      <c r="AN64" s="379" t="s">
        <v>570</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5" t="s">
        <v>579</v>
      </c>
      <c r="AO65" s="1256"/>
      <c r="AP65" s="1256"/>
      <c r="AQ65" s="1256"/>
      <c r="AR65" s="1256"/>
      <c r="AS65" s="1256"/>
      <c r="AT65" s="1256"/>
      <c r="AU65" s="1256"/>
      <c r="AV65" s="1256"/>
      <c r="AW65" s="1256"/>
      <c r="AX65" s="1256"/>
      <c r="AY65" s="1256"/>
      <c r="AZ65" s="1256"/>
      <c r="BA65" s="1256"/>
      <c r="BB65" s="1256"/>
      <c r="BC65" s="1256"/>
      <c r="BD65" s="1256"/>
      <c r="BE65" s="1256"/>
      <c r="BF65" s="1256"/>
      <c r="BG65" s="1256"/>
      <c r="BH65" s="1256"/>
      <c r="BI65" s="1256"/>
      <c r="BJ65" s="1256"/>
      <c r="BK65" s="1256"/>
      <c r="BL65" s="1256"/>
      <c r="BM65" s="1256"/>
      <c r="BN65" s="1256"/>
      <c r="BO65" s="1256"/>
      <c r="BP65" s="1256"/>
      <c r="BQ65" s="1256"/>
      <c r="BR65" s="1256"/>
      <c r="BS65" s="1256"/>
      <c r="BT65" s="1256"/>
      <c r="BU65" s="1256"/>
      <c r="BV65" s="1256"/>
      <c r="BW65" s="1256"/>
      <c r="BX65" s="1256"/>
      <c r="BY65" s="1256"/>
      <c r="BZ65" s="1256"/>
      <c r="CA65" s="1256"/>
      <c r="CB65" s="1256"/>
      <c r="CC65" s="1256"/>
      <c r="CD65" s="1256"/>
      <c r="CE65" s="1256"/>
      <c r="CF65" s="1256"/>
      <c r="CG65" s="1256"/>
      <c r="CH65" s="1256"/>
      <c r="CI65" s="1256"/>
      <c r="CJ65" s="1256"/>
      <c r="CK65" s="1256"/>
      <c r="CL65" s="1256"/>
      <c r="CM65" s="1256"/>
      <c r="CN65" s="1256"/>
      <c r="CO65" s="1256"/>
      <c r="CP65" s="1256"/>
      <c r="CQ65" s="1256"/>
      <c r="CR65" s="1256"/>
      <c r="CS65" s="1256"/>
      <c r="CT65" s="1256"/>
      <c r="CU65" s="1256"/>
      <c r="CV65" s="1256"/>
      <c r="CW65" s="1256"/>
      <c r="CX65" s="1256"/>
      <c r="CY65" s="1256"/>
      <c r="CZ65" s="1256"/>
      <c r="DA65" s="1256"/>
      <c r="DB65" s="1256"/>
      <c r="DC65" s="1257"/>
    </row>
    <row r="66" spans="2:107" ht="13" x14ac:dyDescent="0.2">
      <c r="B66" s="372"/>
      <c r="AN66" s="1258"/>
      <c r="AO66" s="1259"/>
      <c r="AP66" s="1259"/>
      <c r="AQ66" s="1259"/>
      <c r="AR66" s="1259"/>
      <c r="AS66" s="1259"/>
      <c r="AT66" s="1259"/>
      <c r="AU66" s="1259"/>
      <c r="AV66" s="1259"/>
      <c r="AW66" s="1259"/>
      <c r="AX66" s="1259"/>
      <c r="AY66" s="1259"/>
      <c r="AZ66" s="1259"/>
      <c r="BA66" s="1259"/>
      <c r="BB66" s="1259"/>
      <c r="BC66" s="1259"/>
      <c r="BD66" s="1259"/>
      <c r="BE66" s="1259"/>
      <c r="BF66" s="1259"/>
      <c r="BG66" s="1259"/>
      <c r="BH66" s="1259"/>
      <c r="BI66" s="1259"/>
      <c r="BJ66" s="1259"/>
      <c r="BK66" s="1259"/>
      <c r="BL66" s="1259"/>
      <c r="BM66" s="1259"/>
      <c r="BN66" s="1259"/>
      <c r="BO66" s="1259"/>
      <c r="BP66" s="1259"/>
      <c r="BQ66" s="1259"/>
      <c r="BR66" s="1259"/>
      <c r="BS66" s="1259"/>
      <c r="BT66" s="1259"/>
      <c r="BU66" s="1259"/>
      <c r="BV66" s="1259"/>
      <c r="BW66" s="1259"/>
      <c r="BX66" s="1259"/>
      <c r="BY66" s="1259"/>
      <c r="BZ66" s="1259"/>
      <c r="CA66" s="1259"/>
      <c r="CB66" s="1259"/>
      <c r="CC66" s="1259"/>
      <c r="CD66" s="1259"/>
      <c r="CE66" s="1259"/>
      <c r="CF66" s="1259"/>
      <c r="CG66" s="1259"/>
      <c r="CH66" s="1259"/>
      <c r="CI66" s="1259"/>
      <c r="CJ66" s="1259"/>
      <c r="CK66" s="1259"/>
      <c r="CL66" s="1259"/>
      <c r="CM66" s="1259"/>
      <c r="CN66" s="1259"/>
      <c r="CO66" s="1259"/>
      <c r="CP66" s="1259"/>
      <c r="CQ66" s="1259"/>
      <c r="CR66" s="1259"/>
      <c r="CS66" s="1259"/>
      <c r="CT66" s="1259"/>
      <c r="CU66" s="1259"/>
      <c r="CV66" s="1259"/>
      <c r="CW66" s="1259"/>
      <c r="CX66" s="1259"/>
      <c r="CY66" s="1259"/>
      <c r="CZ66" s="1259"/>
      <c r="DA66" s="1259"/>
      <c r="DB66" s="1259"/>
      <c r="DC66" s="1260"/>
    </row>
    <row r="67" spans="2:107" ht="13" x14ac:dyDescent="0.2">
      <c r="B67" s="372"/>
      <c r="AN67" s="1258"/>
      <c r="AO67" s="1259"/>
      <c r="AP67" s="1259"/>
      <c r="AQ67" s="1259"/>
      <c r="AR67" s="1259"/>
      <c r="AS67" s="1259"/>
      <c r="AT67" s="1259"/>
      <c r="AU67" s="1259"/>
      <c r="AV67" s="1259"/>
      <c r="AW67" s="1259"/>
      <c r="AX67" s="1259"/>
      <c r="AY67" s="1259"/>
      <c r="AZ67" s="1259"/>
      <c r="BA67" s="1259"/>
      <c r="BB67" s="1259"/>
      <c r="BC67" s="1259"/>
      <c r="BD67" s="1259"/>
      <c r="BE67" s="1259"/>
      <c r="BF67" s="1259"/>
      <c r="BG67" s="1259"/>
      <c r="BH67" s="1259"/>
      <c r="BI67" s="1259"/>
      <c r="BJ67" s="1259"/>
      <c r="BK67" s="1259"/>
      <c r="BL67" s="1259"/>
      <c r="BM67" s="1259"/>
      <c r="BN67" s="1259"/>
      <c r="BO67" s="1259"/>
      <c r="BP67" s="1259"/>
      <c r="BQ67" s="1259"/>
      <c r="BR67" s="1259"/>
      <c r="BS67" s="1259"/>
      <c r="BT67" s="1259"/>
      <c r="BU67" s="1259"/>
      <c r="BV67" s="1259"/>
      <c r="BW67" s="1259"/>
      <c r="BX67" s="1259"/>
      <c r="BY67" s="1259"/>
      <c r="BZ67" s="1259"/>
      <c r="CA67" s="1259"/>
      <c r="CB67" s="1259"/>
      <c r="CC67" s="1259"/>
      <c r="CD67" s="1259"/>
      <c r="CE67" s="1259"/>
      <c r="CF67" s="1259"/>
      <c r="CG67" s="1259"/>
      <c r="CH67" s="1259"/>
      <c r="CI67" s="1259"/>
      <c r="CJ67" s="1259"/>
      <c r="CK67" s="1259"/>
      <c r="CL67" s="1259"/>
      <c r="CM67" s="1259"/>
      <c r="CN67" s="1259"/>
      <c r="CO67" s="1259"/>
      <c r="CP67" s="1259"/>
      <c r="CQ67" s="1259"/>
      <c r="CR67" s="1259"/>
      <c r="CS67" s="1259"/>
      <c r="CT67" s="1259"/>
      <c r="CU67" s="1259"/>
      <c r="CV67" s="1259"/>
      <c r="CW67" s="1259"/>
      <c r="CX67" s="1259"/>
      <c r="CY67" s="1259"/>
      <c r="CZ67" s="1259"/>
      <c r="DA67" s="1259"/>
      <c r="DB67" s="1259"/>
      <c r="DC67" s="1260"/>
    </row>
    <row r="68" spans="2:107" ht="13" x14ac:dyDescent="0.2">
      <c r="B68" s="372"/>
      <c r="AN68" s="1258"/>
      <c r="AO68" s="1259"/>
      <c r="AP68" s="1259"/>
      <c r="AQ68" s="1259"/>
      <c r="AR68" s="1259"/>
      <c r="AS68" s="1259"/>
      <c r="AT68" s="1259"/>
      <c r="AU68" s="1259"/>
      <c r="AV68" s="1259"/>
      <c r="AW68" s="1259"/>
      <c r="AX68" s="1259"/>
      <c r="AY68" s="1259"/>
      <c r="AZ68" s="1259"/>
      <c r="BA68" s="1259"/>
      <c r="BB68" s="1259"/>
      <c r="BC68" s="1259"/>
      <c r="BD68" s="1259"/>
      <c r="BE68" s="1259"/>
      <c r="BF68" s="1259"/>
      <c r="BG68" s="1259"/>
      <c r="BH68" s="1259"/>
      <c r="BI68" s="1259"/>
      <c r="BJ68" s="1259"/>
      <c r="BK68" s="1259"/>
      <c r="BL68" s="1259"/>
      <c r="BM68" s="1259"/>
      <c r="BN68" s="1259"/>
      <c r="BO68" s="1259"/>
      <c r="BP68" s="1259"/>
      <c r="BQ68" s="1259"/>
      <c r="BR68" s="1259"/>
      <c r="BS68" s="1259"/>
      <c r="BT68" s="1259"/>
      <c r="BU68" s="1259"/>
      <c r="BV68" s="1259"/>
      <c r="BW68" s="1259"/>
      <c r="BX68" s="1259"/>
      <c r="BY68" s="1259"/>
      <c r="BZ68" s="1259"/>
      <c r="CA68" s="1259"/>
      <c r="CB68" s="1259"/>
      <c r="CC68" s="1259"/>
      <c r="CD68" s="1259"/>
      <c r="CE68" s="1259"/>
      <c r="CF68" s="1259"/>
      <c r="CG68" s="1259"/>
      <c r="CH68" s="1259"/>
      <c r="CI68" s="1259"/>
      <c r="CJ68" s="1259"/>
      <c r="CK68" s="1259"/>
      <c r="CL68" s="1259"/>
      <c r="CM68" s="1259"/>
      <c r="CN68" s="1259"/>
      <c r="CO68" s="1259"/>
      <c r="CP68" s="1259"/>
      <c r="CQ68" s="1259"/>
      <c r="CR68" s="1259"/>
      <c r="CS68" s="1259"/>
      <c r="CT68" s="1259"/>
      <c r="CU68" s="1259"/>
      <c r="CV68" s="1259"/>
      <c r="CW68" s="1259"/>
      <c r="CX68" s="1259"/>
      <c r="CY68" s="1259"/>
      <c r="CZ68" s="1259"/>
      <c r="DA68" s="1259"/>
      <c r="DB68" s="1259"/>
      <c r="DC68" s="1260"/>
    </row>
    <row r="69" spans="2:107" ht="13" x14ac:dyDescent="0.2">
      <c r="B69" s="372"/>
      <c r="AN69" s="1261"/>
      <c r="AO69" s="1262"/>
      <c r="AP69" s="1262"/>
      <c r="AQ69" s="1262"/>
      <c r="AR69" s="1262"/>
      <c r="AS69" s="1262"/>
      <c r="AT69" s="1262"/>
      <c r="AU69" s="1262"/>
      <c r="AV69" s="1262"/>
      <c r="AW69" s="1262"/>
      <c r="AX69" s="1262"/>
      <c r="AY69" s="1262"/>
      <c r="AZ69" s="1262"/>
      <c r="BA69" s="1262"/>
      <c r="BB69" s="1262"/>
      <c r="BC69" s="1262"/>
      <c r="BD69" s="1262"/>
      <c r="BE69" s="1262"/>
      <c r="BF69" s="1262"/>
      <c r="BG69" s="1262"/>
      <c r="BH69" s="1262"/>
      <c r="BI69" s="1262"/>
      <c r="BJ69" s="1262"/>
      <c r="BK69" s="1262"/>
      <c r="BL69" s="1262"/>
      <c r="BM69" s="1262"/>
      <c r="BN69" s="1262"/>
      <c r="BO69" s="1262"/>
      <c r="BP69" s="1262"/>
      <c r="BQ69" s="1262"/>
      <c r="BR69" s="1262"/>
      <c r="BS69" s="1262"/>
      <c r="BT69" s="1262"/>
      <c r="BU69" s="1262"/>
      <c r="BV69" s="1262"/>
      <c r="BW69" s="1262"/>
      <c r="BX69" s="1262"/>
      <c r="BY69" s="1262"/>
      <c r="BZ69" s="1262"/>
      <c r="CA69" s="1262"/>
      <c r="CB69" s="1262"/>
      <c r="CC69" s="1262"/>
      <c r="CD69" s="1262"/>
      <c r="CE69" s="1262"/>
      <c r="CF69" s="1262"/>
      <c r="CG69" s="1262"/>
      <c r="CH69" s="1262"/>
      <c r="CI69" s="1262"/>
      <c r="CJ69" s="1262"/>
      <c r="CK69" s="1262"/>
      <c r="CL69" s="1262"/>
      <c r="CM69" s="1262"/>
      <c r="CN69" s="1262"/>
      <c r="CO69" s="1262"/>
      <c r="CP69" s="1262"/>
      <c r="CQ69" s="1262"/>
      <c r="CR69" s="1262"/>
      <c r="CS69" s="1262"/>
      <c r="CT69" s="1262"/>
      <c r="CU69" s="1262"/>
      <c r="CV69" s="1262"/>
      <c r="CW69" s="1262"/>
      <c r="CX69" s="1262"/>
      <c r="CY69" s="1262"/>
      <c r="CZ69" s="1262"/>
      <c r="DA69" s="1262"/>
      <c r="DB69" s="1262"/>
      <c r="DC69" s="1263"/>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571</v>
      </c>
    </row>
    <row r="72" spans="2:107" ht="13" x14ac:dyDescent="0.2">
      <c r="B72" s="372"/>
      <c r="G72" s="1264"/>
      <c r="H72" s="1264"/>
      <c r="I72" s="1264"/>
      <c r="J72" s="1264"/>
      <c r="K72" s="382"/>
      <c r="L72" s="382"/>
      <c r="M72" s="383"/>
      <c r="N72" s="383"/>
      <c r="AN72" s="1265"/>
      <c r="AO72" s="1266"/>
      <c r="AP72" s="1266"/>
      <c r="AQ72" s="1266"/>
      <c r="AR72" s="1266"/>
      <c r="AS72" s="1266"/>
      <c r="AT72" s="1266"/>
      <c r="AU72" s="1266"/>
      <c r="AV72" s="1266"/>
      <c r="AW72" s="1266"/>
      <c r="AX72" s="1266"/>
      <c r="AY72" s="1266"/>
      <c r="AZ72" s="1266"/>
      <c r="BA72" s="1266"/>
      <c r="BB72" s="1266"/>
      <c r="BC72" s="1266"/>
      <c r="BD72" s="1266"/>
      <c r="BE72" s="1266"/>
      <c r="BF72" s="1266"/>
      <c r="BG72" s="1266"/>
      <c r="BH72" s="1266"/>
      <c r="BI72" s="1266"/>
      <c r="BJ72" s="1266"/>
      <c r="BK72" s="1266"/>
      <c r="BL72" s="1266"/>
      <c r="BM72" s="1266"/>
      <c r="BN72" s="1266"/>
      <c r="BO72" s="1267"/>
      <c r="BP72" s="1268" t="s">
        <v>528</v>
      </c>
      <c r="BQ72" s="1268"/>
      <c r="BR72" s="1268"/>
      <c r="BS72" s="1268"/>
      <c r="BT72" s="1268"/>
      <c r="BU72" s="1268"/>
      <c r="BV72" s="1268"/>
      <c r="BW72" s="1268"/>
      <c r="BX72" s="1268" t="s">
        <v>529</v>
      </c>
      <c r="BY72" s="1268"/>
      <c r="BZ72" s="1268"/>
      <c r="CA72" s="1268"/>
      <c r="CB72" s="1268"/>
      <c r="CC72" s="1268"/>
      <c r="CD72" s="1268"/>
      <c r="CE72" s="1268"/>
      <c r="CF72" s="1268" t="s">
        <v>530</v>
      </c>
      <c r="CG72" s="1268"/>
      <c r="CH72" s="1268"/>
      <c r="CI72" s="1268"/>
      <c r="CJ72" s="1268"/>
      <c r="CK72" s="1268"/>
      <c r="CL72" s="1268"/>
      <c r="CM72" s="1268"/>
      <c r="CN72" s="1268" t="s">
        <v>531</v>
      </c>
      <c r="CO72" s="1268"/>
      <c r="CP72" s="1268"/>
      <c r="CQ72" s="1268"/>
      <c r="CR72" s="1268"/>
      <c r="CS72" s="1268"/>
      <c r="CT72" s="1268"/>
      <c r="CU72" s="1268"/>
      <c r="CV72" s="1268" t="s">
        <v>532</v>
      </c>
      <c r="CW72" s="1268"/>
      <c r="CX72" s="1268"/>
      <c r="CY72" s="1268"/>
      <c r="CZ72" s="1268"/>
      <c r="DA72" s="1268"/>
      <c r="DB72" s="1268"/>
      <c r="DC72" s="1268"/>
    </row>
    <row r="73" spans="2:107" ht="13" x14ac:dyDescent="0.2">
      <c r="B73" s="372"/>
      <c r="G73" s="1269"/>
      <c r="H73" s="1269"/>
      <c r="I73" s="1269"/>
      <c r="J73" s="1269"/>
      <c r="K73" s="1274"/>
      <c r="L73" s="1274"/>
      <c r="M73" s="1274"/>
      <c r="N73" s="1274"/>
      <c r="AM73" s="381"/>
      <c r="AN73" s="1271" t="s">
        <v>572</v>
      </c>
      <c r="AO73" s="1271"/>
      <c r="AP73" s="1271"/>
      <c r="AQ73" s="1271"/>
      <c r="AR73" s="1271"/>
      <c r="AS73" s="1271"/>
      <c r="AT73" s="1271"/>
      <c r="AU73" s="1271"/>
      <c r="AV73" s="1271"/>
      <c r="AW73" s="1271"/>
      <c r="AX73" s="1271"/>
      <c r="AY73" s="1271"/>
      <c r="AZ73" s="1271"/>
      <c r="BA73" s="1271"/>
      <c r="BB73" s="1271" t="s">
        <v>573</v>
      </c>
      <c r="BC73" s="1271"/>
      <c r="BD73" s="1271"/>
      <c r="BE73" s="1271"/>
      <c r="BF73" s="1271"/>
      <c r="BG73" s="1271"/>
      <c r="BH73" s="1271"/>
      <c r="BI73" s="1271"/>
      <c r="BJ73" s="1271"/>
      <c r="BK73" s="1271"/>
      <c r="BL73" s="1271"/>
      <c r="BM73" s="1271"/>
      <c r="BN73" s="1271"/>
      <c r="BO73" s="1271"/>
      <c r="BP73" s="1254">
        <v>57.1</v>
      </c>
      <c r="BQ73" s="1254"/>
      <c r="BR73" s="1254"/>
      <c r="BS73" s="1254"/>
      <c r="BT73" s="1254"/>
      <c r="BU73" s="1254"/>
      <c r="BV73" s="1254"/>
      <c r="BW73" s="1254"/>
      <c r="BX73" s="1254">
        <v>23.8</v>
      </c>
      <c r="BY73" s="1254"/>
      <c r="BZ73" s="1254"/>
      <c r="CA73" s="1254"/>
      <c r="CB73" s="1254"/>
      <c r="CC73" s="1254"/>
      <c r="CD73" s="1254"/>
      <c r="CE73" s="1254"/>
      <c r="CF73" s="1254">
        <v>28.3</v>
      </c>
      <c r="CG73" s="1254"/>
      <c r="CH73" s="1254"/>
      <c r="CI73" s="1254"/>
      <c r="CJ73" s="1254"/>
      <c r="CK73" s="1254"/>
      <c r="CL73" s="1254"/>
      <c r="CM73" s="1254"/>
      <c r="CN73" s="1254">
        <v>31.8</v>
      </c>
      <c r="CO73" s="1254"/>
      <c r="CP73" s="1254"/>
      <c r="CQ73" s="1254"/>
      <c r="CR73" s="1254"/>
      <c r="CS73" s="1254"/>
      <c r="CT73" s="1254"/>
      <c r="CU73" s="1254"/>
      <c r="CV73" s="1254">
        <v>40.700000000000003</v>
      </c>
      <c r="CW73" s="1254"/>
      <c r="CX73" s="1254"/>
      <c r="CY73" s="1254"/>
      <c r="CZ73" s="1254"/>
      <c r="DA73" s="1254"/>
      <c r="DB73" s="1254"/>
      <c r="DC73" s="1254"/>
    </row>
    <row r="74" spans="2:107" ht="13" x14ac:dyDescent="0.2">
      <c r="B74" s="372"/>
      <c r="G74" s="1269"/>
      <c r="H74" s="1269"/>
      <c r="I74" s="1269"/>
      <c r="J74" s="1269"/>
      <c r="K74" s="1274"/>
      <c r="L74" s="1274"/>
      <c r="M74" s="1274"/>
      <c r="N74" s="1274"/>
      <c r="AM74" s="381"/>
      <c r="AN74" s="1271"/>
      <c r="AO74" s="1271"/>
      <c r="AP74" s="1271"/>
      <c r="AQ74" s="1271"/>
      <c r="AR74" s="1271"/>
      <c r="AS74" s="1271"/>
      <c r="AT74" s="1271"/>
      <c r="AU74" s="1271"/>
      <c r="AV74" s="1271"/>
      <c r="AW74" s="1271"/>
      <c r="AX74" s="1271"/>
      <c r="AY74" s="1271"/>
      <c r="AZ74" s="1271"/>
      <c r="BA74" s="1271"/>
      <c r="BB74" s="1271"/>
      <c r="BC74" s="1271"/>
      <c r="BD74" s="1271"/>
      <c r="BE74" s="1271"/>
      <c r="BF74" s="1271"/>
      <c r="BG74" s="1271"/>
      <c r="BH74" s="1271"/>
      <c r="BI74" s="1271"/>
      <c r="BJ74" s="1271"/>
      <c r="BK74" s="1271"/>
      <c r="BL74" s="1271"/>
      <c r="BM74" s="1271"/>
      <c r="BN74" s="1271"/>
      <c r="BO74" s="1271"/>
      <c r="BP74" s="1254"/>
      <c r="BQ74" s="1254"/>
      <c r="BR74" s="1254"/>
      <c r="BS74" s="1254"/>
      <c r="BT74" s="1254"/>
      <c r="BU74" s="1254"/>
      <c r="BV74" s="1254"/>
      <c r="BW74" s="1254"/>
      <c r="BX74" s="1254"/>
      <c r="BY74" s="1254"/>
      <c r="BZ74" s="1254"/>
      <c r="CA74" s="1254"/>
      <c r="CB74" s="1254"/>
      <c r="CC74" s="1254"/>
      <c r="CD74" s="1254"/>
      <c r="CE74" s="1254"/>
      <c r="CF74" s="1254"/>
      <c r="CG74" s="1254"/>
      <c r="CH74" s="1254"/>
      <c r="CI74" s="1254"/>
      <c r="CJ74" s="1254"/>
      <c r="CK74" s="1254"/>
      <c r="CL74" s="1254"/>
      <c r="CM74" s="1254"/>
      <c r="CN74" s="1254"/>
      <c r="CO74" s="1254"/>
      <c r="CP74" s="1254"/>
      <c r="CQ74" s="1254"/>
      <c r="CR74" s="1254"/>
      <c r="CS74" s="1254"/>
      <c r="CT74" s="1254"/>
      <c r="CU74" s="1254"/>
      <c r="CV74" s="1254"/>
      <c r="CW74" s="1254"/>
      <c r="CX74" s="1254"/>
      <c r="CY74" s="1254"/>
      <c r="CZ74" s="1254"/>
      <c r="DA74" s="1254"/>
      <c r="DB74" s="1254"/>
      <c r="DC74" s="1254"/>
    </row>
    <row r="75" spans="2:107" ht="13" x14ac:dyDescent="0.2">
      <c r="B75" s="372"/>
      <c r="G75" s="1269"/>
      <c r="H75" s="1269"/>
      <c r="I75" s="1264"/>
      <c r="J75" s="1264"/>
      <c r="K75" s="1270"/>
      <c r="L75" s="1270"/>
      <c r="M75" s="1270"/>
      <c r="N75" s="1270"/>
      <c r="AM75" s="381"/>
      <c r="AN75" s="1271"/>
      <c r="AO75" s="1271"/>
      <c r="AP75" s="1271"/>
      <c r="AQ75" s="1271"/>
      <c r="AR75" s="1271"/>
      <c r="AS75" s="1271"/>
      <c r="AT75" s="1271"/>
      <c r="AU75" s="1271"/>
      <c r="AV75" s="1271"/>
      <c r="AW75" s="1271"/>
      <c r="AX75" s="1271"/>
      <c r="AY75" s="1271"/>
      <c r="AZ75" s="1271"/>
      <c r="BA75" s="1271"/>
      <c r="BB75" s="1271" t="s">
        <v>577</v>
      </c>
      <c r="BC75" s="1271"/>
      <c r="BD75" s="1271"/>
      <c r="BE75" s="1271"/>
      <c r="BF75" s="1271"/>
      <c r="BG75" s="1271"/>
      <c r="BH75" s="1271"/>
      <c r="BI75" s="1271"/>
      <c r="BJ75" s="1271"/>
      <c r="BK75" s="1271"/>
      <c r="BL75" s="1271"/>
      <c r="BM75" s="1271"/>
      <c r="BN75" s="1271"/>
      <c r="BO75" s="1271"/>
      <c r="BP75" s="1254">
        <v>6</v>
      </c>
      <c r="BQ75" s="1254"/>
      <c r="BR75" s="1254"/>
      <c r="BS75" s="1254"/>
      <c r="BT75" s="1254"/>
      <c r="BU75" s="1254"/>
      <c r="BV75" s="1254"/>
      <c r="BW75" s="1254"/>
      <c r="BX75" s="1254">
        <v>5.0999999999999996</v>
      </c>
      <c r="BY75" s="1254"/>
      <c r="BZ75" s="1254"/>
      <c r="CA75" s="1254"/>
      <c r="CB75" s="1254"/>
      <c r="CC75" s="1254"/>
      <c r="CD75" s="1254"/>
      <c r="CE75" s="1254"/>
      <c r="CF75" s="1254">
        <v>5</v>
      </c>
      <c r="CG75" s="1254"/>
      <c r="CH75" s="1254"/>
      <c r="CI75" s="1254"/>
      <c r="CJ75" s="1254"/>
      <c r="CK75" s="1254"/>
      <c r="CL75" s="1254"/>
      <c r="CM75" s="1254"/>
      <c r="CN75" s="1254">
        <v>5.6</v>
      </c>
      <c r="CO75" s="1254"/>
      <c r="CP75" s="1254"/>
      <c r="CQ75" s="1254"/>
      <c r="CR75" s="1254"/>
      <c r="CS75" s="1254"/>
      <c r="CT75" s="1254"/>
      <c r="CU75" s="1254"/>
      <c r="CV75" s="1254">
        <v>7</v>
      </c>
      <c r="CW75" s="1254"/>
      <c r="CX75" s="1254"/>
      <c r="CY75" s="1254"/>
      <c r="CZ75" s="1254"/>
      <c r="DA75" s="1254"/>
      <c r="DB75" s="1254"/>
      <c r="DC75" s="1254"/>
    </row>
    <row r="76" spans="2:107" ht="13" x14ac:dyDescent="0.2">
      <c r="B76" s="372"/>
      <c r="G76" s="1269"/>
      <c r="H76" s="1269"/>
      <c r="I76" s="1264"/>
      <c r="J76" s="1264"/>
      <c r="K76" s="1270"/>
      <c r="L76" s="1270"/>
      <c r="M76" s="1270"/>
      <c r="N76" s="1270"/>
      <c r="AM76" s="381"/>
      <c r="AN76" s="1271"/>
      <c r="AO76" s="1271"/>
      <c r="AP76" s="1271"/>
      <c r="AQ76" s="1271"/>
      <c r="AR76" s="1271"/>
      <c r="AS76" s="1271"/>
      <c r="AT76" s="1271"/>
      <c r="AU76" s="1271"/>
      <c r="AV76" s="1271"/>
      <c r="AW76" s="1271"/>
      <c r="AX76" s="1271"/>
      <c r="AY76" s="1271"/>
      <c r="AZ76" s="1271"/>
      <c r="BA76" s="1271"/>
      <c r="BB76" s="1271"/>
      <c r="BC76" s="1271"/>
      <c r="BD76" s="1271"/>
      <c r="BE76" s="1271"/>
      <c r="BF76" s="1271"/>
      <c r="BG76" s="1271"/>
      <c r="BH76" s="1271"/>
      <c r="BI76" s="1271"/>
      <c r="BJ76" s="1271"/>
      <c r="BK76" s="1271"/>
      <c r="BL76" s="1271"/>
      <c r="BM76" s="1271"/>
      <c r="BN76" s="1271"/>
      <c r="BO76" s="1271"/>
      <c r="BP76" s="1254"/>
      <c r="BQ76" s="1254"/>
      <c r="BR76" s="1254"/>
      <c r="BS76" s="1254"/>
      <c r="BT76" s="1254"/>
      <c r="BU76" s="1254"/>
      <c r="BV76" s="1254"/>
      <c r="BW76" s="1254"/>
      <c r="BX76" s="1254"/>
      <c r="BY76" s="1254"/>
      <c r="BZ76" s="1254"/>
      <c r="CA76" s="1254"/>
      <c r="CB76" s="1254"/>
      <c r="CC76" s="1254"/>
      <c r="CD76" s="1254"/>
      <c r="CE76" s="1254"/>
      <c r="CF76" s="1254"/>
      <c r="CG76" s="1254"/>
      <c r="CH76" s="1254"/>
      <c r="CI76" s="1254"/>
      <c r="CJ76" s="1254"/>
      <c r="CK76" s="1254"/>
      <c r="CL76" s="1254"/>
      <c r="CM76" s="1254"/>
      <c r="CN76" s="1254"/>
      <c r="CO76" s="1254"/>
      <c r="CP76" s="1254"/>
      <c r="CQ76" s="1254"/>
      <c r="CR76" s="1254"/>
      <c r="CS76" s="1254"/>
      <c r="CT76" s="1254"/>
      <c r="CU76" s="1254"/>
      <c r="CV76" s="1254"/>
      <c r="CW76" s="1254"/>
      <c r="CX76" s="1254"/>
      <c r="CY76" s="1254"/>
      <c r="CZ76" s="1254"/>
      <c r="DA76" s="1254"/>
      <c r="DB76" s="1254"/>
      <c r="DC76" s="1254"/>
    </row>
    <row r="77" spans="2:107" ht="13" x14ac:dyDescent="0.2">
      <c r="B77" s="372"/>
      <c r="G77" s="1264"/>
      <c r="H77" s="1264"/>
      <c r="I77" s="1264"/>
      <c r="J77" s="1264"/>
      <c r="K77" s="1274"/>
      <c r="L77" s="1274"/>
      <c r="M77" s="1274"/>
      <c r="N77" s="1274"/>
      <c r="AN77" s="1268" t="s">
        <v>575</v>
      </c>
      <c r="AO77" s="1268"/>
      <c r="AP77" s="1268"/>
      <c r="AQ77" s="1268"/>
      <c r="AR77" s="1268"/>
      <c r="AS77" s="1268"/>
      <c r="AT77" s="1268"/>
      <c r="AU77" s="1268"/>
      <c r="AV77" s="1268"/>
      <c r="AW77" s="1268"/>
      <c r="AX77" s="1268"/>
      <c r="AY77" s="1268"/>
      <c r="AZ77" s="1268"/>
      <c r="BA77" s="1268"/>
      <c r="BB77" s="1271" t="s">
        <v>573</v>
      </c>
      <c r="BC77" s="1271"/>
      <c r="BD77" s="1271"/>
      <c r="BE77" s="1271"/>
      <c r="BF77" s="1271"/>
      <c r="BG77" s="1271"/>
      <c r="BH77" s="1271"/>
      <c r="BI77" s="1271"/>
      <c r="BJ77" s="1271"/>
      <c r="BK77" s="1271"/>
      <c r="BL77" s="1271"/>
      <c r="BM77" s="1271"/>
      <c r="BN77" s="1271"/>
      <c r="BO77" s="1271"/>
      <c r="BP77" s="1254">
        <v>12.8</v>
      </c>
      <c r="BQ77" s="1254"/>
      <c r="BR77" s="1254"/>
      <c r="BS77" s="1254"/>
      <c r="BT77" s="1254"/>
      <c r="BU77" s="1254"/>
      <c r="BV77" s="1254"/>
      <c r="BW77" s="1254"/>
      <c r="BX77" s="1254">
        <v>0</v>
      </c>
      <c r="BY77" s="1254"/>
      <c r="BZ77" s="1254"/>
      <c r="CA77" s="1254"/>
      <c r="CB77" s="1254"/>
      <c r="CC77" s="1254"/>
      <c r="CD77" s="1254"/>
      <c r="CE77" s="1254"/>
      <c r="CF77" s="1254">
        <v>0</v>
      </c>
      <c r="CG77" s="1254"/>
      <c r="CH77" s="1254"/>
      <c r="CI77" s="1254"/>
      <c r="CJ77" s="1254"/>
      <c r="CK77" s="1254"/>
      <c r="CL77" s="1254"/>
      <c r="CM77" s="1254"/>
      <c r="CN77" s="1254">
        <v>0</v>
      </c>
      <c r="CO77" s="1254"/>
      <c r="CP77" s="1254"/>
      <c r="CQ77" s="1254"/>
      <c r="CR77" s="1254"/>
      <c r="CS77" s="1254"/>
      <c r="CT77" s="1254"/>
      <c r="CU77" s="1254"/>
      <c r="CV77" s="1254">
        <v>0</v>
      </c>
      <c r="CW77" s="1254"/>
      <c r="CX77" s="1254"/>
      <c r="CY77" s="1254"/>
      <c r="CZ77" s="1254"/>
      <c r="DA77" s="1254"/>
      <c r="DB77" s="1254"/>
      <c r="DC77" s="1254"/>
    </row>
    <row r="78" spans="2:107" ht="13" x14ac:dyDescent="0.2">
      <c r="B78" s="372"/>
      <c r="G78" s="1264"/>
      <c r="H78" s="1264"/>
      <c r="I78" s="1264"/>
      <c r="J78" s="1264"/>
      <c r="K78" s="1274"/>
      <c r="L78" s="1274"/>
      <c r="M78" s="1274"/>
      <c r="N78" s="1274"/>
      <c r="AN78" s="1268"/>
      <c r="AO78" s="1268"/>
      <c r="AP78" s="1268"/>
      <c r="AQ78" s="1268"/>
      <c r="AR78" s="1268"/>
      <c r="AS78" s="1268"/>
      <c r="AT78" s="1268"/>
      <c r="AU78" s="1268"/>
      <c r="AV78" s="1268"/>
      <c r="AW78" s="1268"/>
      <c r="AX78" s="1268"/>
      <c r="AY78" s="1268"/>
      <c r="AZ78" s="1268"/>
      <c r="BA78" s="1268"/>
      <c r="BB78" s="1271"/>
      <c r="BC78" s="1271"/>
      <c r="BD78" s="1271"/>
      <c r="BE78" s="1271"/>
      <c r="BF78" s="1271"/>
      <c r="BG78" s="1271"/>
      <c r="BH78" s="1271"/>
      <c r="BI78" s="1271"/>
      <c r="BJ78" s="1271"/>
      <c r="BK78" s="1271"/>
      <c r="BL78" s="1271"/>
      <c r="BM78" s="1271"/>
      <c r="BN78" s="1271"/>
      <c r="BO78" s="1271"/>
      <c r="BP78" s="1254"/>
      <c r="BQ78" s="1254"/>
      <c r="BR78" s="1254"/>
      <c r="BS78" s="1254"/>
      <c r="BT78" s="1254"/>
      <c r="BU78" s="1254"/>
      <c r="BV78" s="1254"/>
      <c r="BW78" s="1254"/>
      <c r="BX78" s="1254"/>
      <c r="BY78" s="1254"/>
      <c r="BZ78" s="1254"/>
      <c r="CA78" s="1254"/>
      <c r="CB78" s="1254"/>
      <c r="CC78" s="1254"/>
      <c r="CD78" s="1254"/>
      <c r="CE78" s="1254"/>
      <c r="CF78" s="1254"/>
      <c r="CG78" s="1254"/>
      <c r="CH78" s="1254"/>
      <c r="CI78" s="1254"/>
      <c r="CJ78" s="1254"/>
      <c r="CK78" s="1254"/>
      <c r="CL78" s="1254"/>
      <c r="CM78" s="1254"/>
      <c r="CN78" s="1254"/>
      <c r="CO78" s="1254"/>
      <c r="CP78" s="1254"/>
      <c r="CQ78" s="1254"/>
      <c r="CR78" s="1254"/>
      <c r="CS78" s="1254"/>
      <c r="CT78" s="1254"/>
      <c r="CU78" s="1254"/>
      <c r="CV78" s="1254"/>
      <c r="CW78" s="1254"/>
      <c r="CX78" s="1254"/>
      <c r="CY78" s="1254"/>
      <c r="CZ78" s="1254"/>
      <c r="DA78" s="1254"/>
      <c r="DB78" s="1254"/>
      <c r="DC78" s="1254"/>
    </row>
    <row r="79" spans="2:107" ht="13" x14ac:dyDescent="0.2">
      <c r="B79" s="372"/>
      <c r="G79" s="1264"/>
      <c r="H79" s="1264"/>
      <c r="I79" s="1273"/>
      <c r="J79" s="1273"/>
      <c r="K79" s="1275"/>
      <c r="L79" s="1275"/>
      <c r="M79" s="1275"/>
      <c r="N79" s="1275"/>
      <c r="AN79" s="1268"/>
      <c r="AO79" s="1268"/>
      <c r="AP79" s="1268"/>
      <c r="AQ79" s="1268"/>
      <c r="AR79" s="1268"/>
      <c r="AS79" s="1268"/>
      <c r="AT79" s="1268"/>
      <c r="AU79" s="1268"/>
      <c r="AV79" s="1268"/>
      <c r="AW79" s="1268"/>
      <c r="AX79" s="1268"/>
      <c r="AY79" s="1268"/>
      <c r="AZ79" s="1268"/>
      <c r="BA79" s="1268"/>
      <c r="BB79" s="1271" t="s">
        <v>577</v>
      </c>
      <c r="BC79" s="1271"/>
      <c r="BD79" s="1271"/>
      <c r="BE79" s="1271"/>
      <c r="BF79" s="1271"/>
      <c r="BG79" s="1271"/>
      <c r="BH79" s="1271"/>
      <c r="BI79" s="1271"/>
      <c r="BJ79" s="1271"/>
      <c r="BK79" s="1271"/>
      <c r="BL79" s="1271"/>
      <c r="BM79" s="1271"/>
      <c r="BN79" s="1271"/>
      <c r="BO79" s="1271"/>
      <c r="BP79" s="1254">
        <v>7.3</v>
      </c>
      <c r="BQ79" s="1254"/>
      <c r="BR79" s="1254"/>
      <c r="BS79" s="1254"/>
      <c r="BT79" s="1254"/>
      <c r="BU79" s="1254"/>
      <c r="BV79" s="1254"/>
      <c r="BW79" s="1254"/>
      <c r="BX79" s="1254">
        <v>7.2</v>
      </c>
      <c r="BY79" s="1254"/>
      <c r="BZ79" s="1254"/>
      <c r="CA79" s="1254"/>
      <c r="CB79" s="1254"/>
      <c r="CC79" s="1254"/>
      <c r="CD79" s="1254"/>
      <c r="CE79" s="1254"/>
      <c r="CF79" s="1254">
        <v>7.2</v>
      </c>
      <c r="CG79" s="1254"/>
      <c r="CH79" s="1254"/>
      <c r="CI79" s="1254"/>
      <c r="CJ79" s="1254"/>
      <c r="CK79" s="1254"/>
      <c r="CL79" s="1254"/>
      <c r="CM79" s="1254"/>
      <c r="CN79" s="1254">
        <v>7</v>
      </c>
      <c r="CO79" s="1254"/>
      <c r="CP79" s="1254"/>
      <c r="CQ79" s="1254"/>
      <c r="CR79" s="1254"/>
      <c r="CS79" s="1254"/>
      <c r="CT79" s="1254"/>
      <c r="CU79" s="1254"/>
      <c r="CV79" s="1254">
        <v>7</v>
      </c>
      <c r="CW79" s="1254"/>
      <c r="CX79" s="1254"/>
      <c r="CY79" s="1254"/>
      <c r="CZ79" s="1254"/>
      <c r="DA79" s="1254"/>
      <c r="DB79" s="1254"/>
      <c r="DC79" s="1254"/>
    </row>
    <row r="80" spans="2:107" ht="13" x14ac:dyDescent="0.2">
      <c r="B80" s="372"/>
      <c r="G80" s="1264"/>
      <c r="H80" s="1264"/>
      <c r="I80" s="1273"/>
      <c r="J80" s="1273"/>
      <c r="K80" s="1275"/>
      <c r="L80" s="1275"/>
      <c r="M80" s="1275"/>
      <c r="N80" s="1275"/>
      <c r="AN80" s="1268"/>
      <c r="AO80" s="1268"/>
      <c r="AP80" s="1268"/>
      <c r="AQ80" s="1268"/>
      <c r="AR80" s="1268"/>
      <c r="AS80" s="1268"/>
      <c r="AT80" s="1268"/>
      <c r="AU80" s="1268"/>
      <c r="AV80" s="1268"/>
      <c r="AW80" s="1268"/>
      <c r="AX80" s="1268"/>
      <c r="AY80" s="1268"/>
      <c r="AZ80" s="1268"/>
      <c r="BA80" s="1268"/>
      <c r="BB80" s="1271"/>
      <c r="BC80" s="1271"/>
      <c r="BD80" s="1271"/>
      <c r="BE80" s="1271"/>
      <c r="BF80" s="1271"/>
      <c r="BG80" s="1271"/>
      <c r="BH80" s="1271"/>
      <c r="BI80" s="1271"/>
      <c r="BJ80" s="1271"/>
      <c r="BK80" s="1271"/>
      <c r="BL80" s="1271"/>
      <c r="BM80" s="1271"/>
      <c r="BN80" s="1271"/>
      <c r="BO80" s="1271"/>
      <c r="BP80" s="1254"/>
      <c r="BQ80" s="1254"/>
      <c r="BR80" s="1254"/>
      <c r="BS80" s="1254"/>
      <c r="BT80" s="1254"/>
      <c r="BU80" s="1254"/>
      <c r="BV80" s="1254"/>
      <c r="BW80" s="1254"/>
      <c r="BX80" s="1254"/>
      <c r="BY80" s="1254"/>
      <c r="BZ80" s="1254"/>
      <c r="CA80" s="1254"/>
      <c r="CB80" s="1254"/>
      <c r="CC80" s="1254"/>
      <c r="CD80" s="1254"/>
      <c r="CE80" s="1254"/>
      <c r="CF80" s="1254"/>
      <c r="CG80" s="1254"/>
      <c r="CH80" s="1254"/>
      <c r="CI80" s="1254"/>
      <c r="CJ80" s="1254"/>
      <c r="CK80" s="1254"/>
      <c r="CL80" s="1254"/>
      <c r="CM80" s="1254"/>
      <c r="CN80" s="1254"/>
      <c r="CO80" s="1254"/>
      <c r="CP80" s="1254"/>
      <c r="CQ80" s="1254"/>
      <c r="CR80" s="1254"/>
      <c r="CS80" s="1254"/>
      <c r="CT80" s="1254"/>
      <c r="CU80" s="1254"/>
      <c r="CV80" s="1254"/>
      <c r="CW80" s="1254"/>
      <c r="CX80" s="1254"/>
      <c r="CY80" s="1254"/>
      <c r="CZ80" s="1254"/>
      <c r="DA80" s="1254"/>
      <c r="DB80" s="1254"/>
      <c r="DC80" s="1254"/>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4RPRkT9I7VC0IXWLWvNQo4Szl32HJZ39ZseY7gS8/fLpk64p5Q2eg77vQGpT7OZ6vBaNLHYD5r0sQSGI9u5icg==" saltValue="EEt/gexUzfI23Rtr/iEUt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57E6-E8D5-4FE4-99C9-983E79491DE4}">
  <sheetPr>
    <pageSetUpPr fitToPage="1"/>
  </sheetPr>
  <dimension ref="A1:DR125"/>
  <sheetViews>
    <sheetView showGridLines="0" zoomScaleNormal="100" zoomScaleSheetLayoutView="70" workbookViewId="0">
      <selection activeCell="AF110" sqref="AF110"/>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dNA9vhr2j5JF8ggenTGhYMiMWgCptnlmjhSC5Q5eSSEc/05GtLhwZ7wUzM70QTwYUQ3WntQCdS2Q6GFb0hONA==" saltValue="3s4jj+ajLV24kBsdbWzCt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9360D-174A-43D9-A99B-E2D0BB751066}">
  <sheetPr>
    <pageSetUpPr fitToPage="1"/>
  </sheetPr>
  <dimension ref="A1:DR125"/>
  <sheetViews>
    <sheetView showGridLines="0" topLeftCell="A65" zoomScaleNormal="100" zoomScaleSheetLayoutView="55" workbookViewId="0">
      <selection activeCell="BI112" sqref="BI112"/>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478</v>
      </c>
    </row>
  </sheetData>
  <sheetProtection algorithmName="SHA-512" hashValue="vYS2WBxl7JZKwnatxekqwmmLd/tO+I+vMFLyOhAQijYjj7lfnMJd6uo8y0F7V58r+0IKnDf4p9KI9G5euXSglg==" saltValue="gUyrRPFbfvIn85cUzUZZ1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527</v>
      </c>
      <c r="G2" s="139"/>
      <c r="H2" s="140"/>
    </row>
    <row r="3" spans="1:8" x14ac:dyDescent="0.2">
      <c r="A3" s="136" t="s">
        <v>520</v>
      </c>
      <c r="B3" s="141"/>
      <c r="C3" s="142"/>
      <c r="D3" s="143">
        <v>46662</v>
      </c>
      <c r="E3" s="144"/>
      <c r="F3" s="145">
        <v>96248</v>
      </c>
      <c r="G3" s="146"/>
      <c r="H3" s="147"/>
    </row>
    <row r="4" spans="1:8" x14ac:dyDescent="0.2">
      <c r="A4" s="148"/>
      <c r="B4" s="149"/>
      <c r="C4" s="150"/>
      <c r="D4" s="151">
        <v>35338</v>
      </c>
      <c r="E4" s="152"/>
      <c r="F4" s="153">
        <v>55768</v>
      </c>
      <c r="G4" s="154"/>
      <c r="H4" s="155"/>
    </row>
    <row r="5" spans="1:8" x14ac:dyDescent="0.2">
      <c r="A5" s="136" t="s">
        <v>522</v>
      </c>
      <c r="B5" s="141"/>
      <c r="C5" s="142"/>
      <c r="D5" s="143">
        <v>36612</v>
      </c>
      <c r="E5" s="144"/>
      <c r="F5" s="145">
        <v>76413</v>
      </c>
      <c r="G5" s="146"/>
      <c r="H5" s="147"/>
    </row>
    <row r="6" spans="1:8" x14ac:dyDescent="0.2">
      <c r="A6" s="148"/>
      <c r="B6" s="149"/>
      <c r="C6" s="150"/>
      <c r="D6" s="151">
        <v>12239</v>
      </c>
      <c r="E6" s="152"/>
      <c r="F6" s="153">
        <v>39658</v>
      </c>
      <c r="G6" s="154"/>
      <c r="H6" s="155"/>
    </row>
    <row r="7" spans="1:8" x14ac:dyDescent="0.2">
      <c r="A7" s="136" t="s">
        <v>523</v>
      </c>
      <c r="B7" s="141"/>
      <c r="C7" s="142"/>
      <c r="D7" s="143">
        <v>51016</v>
      </c>
      <c r="E7" s="144"/>
      <c r="F7" s="145">
        <v>66481</v>
      </c>
      <c r="G7" s="146"/>
      <c r="H7" s="147"/>
    </row>
    <row r="8" spans="1:8" x14ac:dyDescent="0.2">
      <c r="A8" s="148"/>
      <c r="B8" s="149"/>
      <c r="C8" s="150"/>
      <c r="D8" s="151">
        <v>17570</v>
      </c>
      <c r="E8" s="152"/>
      <c r="F8" s="153">
        <v>36120</v>
      </c>
      <c r="G8" s="154"/>
      <c r="H8" s="155"/>
    </row>
    <row r="9" spans="1:8" x14ac:dyDescent="0.2">
      <c r="A9" s="136" t="s">
        <v>524</v>
      </c>
      <c r="B9" s="141"/>
      <c r="C9" s="142"/>
      <c r="D9" s="143">
        <v>62573</v>
      </c>
      <c r="E9" s="144"/>
      <c r="F9" s="145">
        <v>67825</v>
      </c>
      <c r="G9" s="146"/>
      <c r="H9" s="147"/>
    </row>
    <row r="10" spans="1:8" x14ac:dyDescent="0.2">
      <c r="A10" s="148"/>
      <c r="B10" s="149"/>
      <c r="C10" s="150"/>
      <c r="D10" s="151">
        <v>14191</v>
      </c>
      <c r="E10" s="152"/>
      <c r="F10" s="153">
        <v>39417</v>
      </c>
      <c r="G10" s="154"/>
      <c r="H10" s="155"/>
    </row>
    <row r="11" spans="1:8" x14ac:dyDescent="0.2">
      <c r="A11" s="136" t="s">
        <v>525</v>
      </c>
      <c r="B11" s="141"/>
      <c r="C11" s="142"/>
      <c r="D11" s="143">
        <v>49084</v>
      </c>
      <c r="E11" s="144"/>
      <c r="F11" s="145">
        <v>81158</v>
      </c>
      <c r="G11" s="146"/>
      <c r="H11" s="147"/>
    </row>
    <row r="12" spans="1:8" x14ac:dyDescent="0.2">
      <c r="A12" s="148"/>
      <c r="B12" s="149"/>
      <c r="C12" s="156"/>
      <c r="D12" s="151">
        <v>18913</v>
      </c>
      <c r="E12" s="152"/>
      <c r="F12" s="153">
        <v>45320</v>
      </c>
      <c r="G12" s="154"/>
      <c r="H12" s="155"/>
    </row>
    <row r="13" spans="1:8" x14ac:dyDescent="0.2">
      <c r="A13" s="136"/>
      <c r="B13" s="141"/>
      <c r="C13" s="157"/>
      <c r="D13" s="158">
        <v>49189</v>
      </c>
      <c r="E13" s="159"/>
      <c r="F13" s="160">
        <v>77625</v>
      </c>
      <c r="G13" s="161"/>
      <c r="H13" s="147"/>
    </row>
    <row r="14" spans="1:8" x14ac:dyDescent="0.2">
      <c r="A14" s="148"/>
      <c r="B14" s="149"/>
      <c r="C14" s="150"/>
      <c r="D14" s="151">
        <v>19650</v>
      </c>
      <c r="E14" s="152"/>
      <c r="F14" s="153">
        <v>43257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11.57</v>
      </c>
      <c r="C19" s="162">
        <f>ROUND(VALUE(SUBSTITUTE(実質収支比率等に係る経年分析!G$48,"▲","-")),2)</f>
        <v>12.04</v>
      </c>
      <c r="D19" s="162">
        <f>ROUND(VALUE(SUBSTITUTE(実質収支比率等に係る経年分析!H$48,"▲","-")),2)</f>
        <v>11.47</v>
      </c>
      <c r="E19" s="162">
        <f>ROUND(VALUE(SUBSTITUTE(実質収支比率等に係る経年分析!I$48,"▲","-")),2)</f>
        <v>11.61</v>
      </c>
      <c r="F19" s="162">
        <f>ROUND(VALUE(SUBSTITUTE(実質収支比率等に係る経年分析!J$48,"▲","-")),2)</f>
        <v>12</v>
      </c>
    </row>
    <row r="20" spans="1:11" x14ac:dyDescent="0.2">
      <c r="A20" s="162" t="s">
        <v>53</v>
      </c>
      <c r="B20" s="162">
        <f>ROUND(VALUE(SUBSTITUTE(実質収支比率等に係る経年分析!F$47,"▲","-")),2)</f>
        <v>14.23</v>
      </c>
      <c r="C20" s="162">
        <f>ROUND(VALUE(SUBSTITUTE(実質収支比率等に係る経年分析!G$47,"▲","-")),2)</f>
        <v>26.81</v>
      </c>
      <c r="D20" s="162">
        <f>ROUND(VALUE(SUBSTITUTE(実質収支比率等に係る経年分析!H$47,"▲","-")),2)</f>
        <v>22.51</v>
      </c>
      <c r="E20" s="162">
        <f>ROUND(VALUE(SUBSTITUTE(実質収支比率等に係る経年分析!I$47,"▲","-")),2)</f>
        <v>25.21</v>
      </c>
      <c r="F20" s="162">
        <f>ROUND(VALUE(SUBSTITUTE(実質収支比率等に係る経年分析!J$47,"▲","-")),2)</f>
        <v>30.51</v>
      </c>
    </row>
    <row r="21" spans="1:11" x14ac:dyDescent="0.2">
      <c r="A21" s="162" t="s">
        <v>54</v>
      </c>
      <c r="B21" s="162">
        <f>IF(ISNUMBER(VALUE(SUBSTITUTE(実質収支比率等に係る経年分析!F$49,"▲","-"))),ROUND(VALUE(SUBSTITUTE(実質収支比率等に係る経年分析!F$49,"▲","-")),2),NA())</f>
        <v>2.44</v>
      </c>
      <c r="C21" s="162">
        <f>IF(ISNUMBER(VALUE(SUBSTITUTE(実質収支比率等に係る経年分析!G$49,"▲","-"))),ROUND(VALUE(SUBSTITUTE(実質収支比率等に係る経年分析!G$49,"▲","-")),2),NA())</f>
        <v>14.96</v>
      </c>
      <c r="D21" s="162">
        <f>IF(ISNUMBER(VALUE(SUBSTITUTE(実質収支比率等に係る経年分析!H$49,"▲","-"))),ROUND(VALUE(SUBSTITUTE(実質収支比率等に係る経年分析!H$49,"▲","-")),2),NA())</f>
        <v>-5.3</v>
      </c>
      <c r="E21" s="162">
        <f>IF(ISNUMBER(VALUE(SUBSTITUTE(実質収支比率等に係る経年分析!I$49,"▲","-"))),ROUND(VALUE(SUBSTITUTE(実質収支比率等に係る経年分析!I$49,"▲","-")),2),NA())</f>
        <v>3.52</v>
      </c>
      <c r="F21" s="162">
        <f>IF(ISNUMBER(VALUE(SUBSTITUTE(実質収支比率等に係る経年分析!J$49,"▲","-"))),ROUND(VALUE(SUBSTITUTE(実質収支比率等に係る経年分析!J$49,"▲","-")),2),NA())</f>
        <v>6.57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給食事業特別会計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0.02</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2">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0.52</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1.63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1.89</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0.67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0.53</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1.39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1.53</v>
      </c>
    </row>
    <row r="33" spans="1:16" x14ac:dyDescent="0.2">
      <c r="A33" s="163" t="str">
        <f>IF(連結実質赤字比率に係る赤字・黒字の構成分析!C$37="",NA(),連結実質赤字比率に係る赤字・黒字の構成分析!C$37)</f>
        <v>駅前通り線周辺地区土地区画整理事業特別会計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1.69</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v>
      </c>
    </row>
    <row r="34" spans="1:16" x14ac:dyDescent="0.2">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2.89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3.74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4.9400000000000004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5.62</v>
      </c>
    </row>
    <row r="35" spans="1:16" x14ac:dyDescent="0.2">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11.55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10.69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9.8800000000000008</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10.26</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11.95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11.12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12.27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12.26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11.53</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446</v>
      </c>
      <c r="E42" s="164"/>
      <c r="F42" s="164"/>
      <c r="G42" s="164">
        <f>'実質公債費比率（分子）の構造'!L$52</f>
        <v>444</v>
      </c>
      <c r="H42" s="164"/>
      <c r="I42" s="164"/>
      <c r="J42" s="164">
        <f>'実質公債費比率（分子）の構造'!M$52</f>
        <v>437</v>
      </c>
      <c r="K42" s="164"/>
      <c r="L42" s="164"/>
      <c r="M42" s="164">
        <f>'実質公債費比率（分子）の構造'!N$52</f>
        <v>450</v>
      </c>
      <c r="N42" s="164"/>
      <c r="O42" s="164"/>
      <c r="P42" s="164">
        <f>'実質公債費比率（分子）の構造'!O$52</f>
        <v>441</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38</v>
      </c>
      <c r="C44" s="164"/>
      <c r="D44" s="164"/>
      <c r="E44" s="164">
        <f>'実質公債費比率（分子）の構造'!L$50</f>
        <v>38</v>
      </c>
      <c r="F44" s="164"/>
      <c r="G44" s="164"/>
      <c r="H44" s="164">
        <f>'実質公債費比率（分子）の構造'!M$50</f>
        <v>38</v>
      </c>
      <c r="I44" s="164"/>
      <c r="J44" s="164"/>
      <c r="K44" s="164">
        <f>'実質公債費比率（分子）の構造'!N$50</f>
        <v>45</v>
      </c>
      <c r="L44" s="164"/>
      <c r="M44" s="164"/>
      <c r="N44" s="164">
        <f>'実質公債費比率（分子）の構造'!O$50</f>
        <v>48</v>
      </c>
      <c r="O44" s="164"/>
      <c r="P44" s="164"/>
    </row>
    <row r="45" spans="1:16" x14ac:dyDescent="0.2">
      <c r="A45" s="164" t="s">
        <v>63</v>
      </c>
      <c r="B45" s="164">
        <f>'実質公債費比率（分子）の構造'!K$49</f>
        <v>37</v>
      </c>
      <c r="C45" s="164"/>
      <c r="D45" s="164"/>
      <c r="E45" s="164">
        <f>'実質公債費比率（分子）の構造'!L$49</f>
        <v>14</v>
      </c>
      <c r="F45" s="164"/>
      <c r="G45" s="164"/>
      <c r="H45" s="164">
        <f>'実質公債費比率（分子）の構造'!M$49</f>
        <v>1</v>
      </c>
      <c r="I45" s="164"/>
      <c r="J45" s="164"/>
      <c r="K45" s="164">
        <f>'実質公債費比率（分子）の構造'!N$49</f>
        <v>2</v>
      </c>
      <c r="L45" s="164"/>
      <c r="M45" s="164"/>
      <c r="N45" s="164">
        <f>'実質公債費比率（分子）の構造'!O$49</f>
        <v>3</v>
      </c>
      <c r="O45" s="164"/>
      <c r="P45" s="164"/>
    </row>
    <row r="46" spans="1:16" x14ac:dyDescent="0.2">
      <c r="A46" s="164" t="s">
        <v>64</v>
      </c>
      <c r="B46" s="164">
        <f>'実質公債費比率（分子）の構造'!K$48</f>
        <v>127</v>
      </c>
      <c r="C46" s="164"/>
      <c r="D46" s="164"/>
      <c r="E46" s="164">
        <f>'実質公債費比率（分子）の構造'!L$48</f>
        <v>67</v>
      </c>
      <c r="F46" s="164"/>
      <c r="G46" s="164"/>
      <c r="H46" s="164">
        <f>'実質公債費比率（分子）の構造'!M$48</f>
        <v>117</v>
      </c>
      <c r="I46" s="164"/>
      <c r="J46" s="164"/>
      <c r="K46" s="164">
        <f>'実質公債費比率（分子）の構造'!N$48</f>
        <v>127</v>
      </c>
      <c r="L46" s="164"/>
      <c r="M46" s="164"/>
      <c r="N46" s="164">
        <f>'実質公債費比率（分子）の構造'!O$48</f>
        <v>159</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457</v>
      </c>
      <c r="C49" s="164"/>
      <c r="D49" s="164"/>
      <c r="E49" s="164">
        <f>'実質公債費比率（分子）の構造'!L$45</f>
        <v>471</v>
      </c>
      <c r="F49" s="164"/>
      <c r="G49" s="164"/>
      <c r="H49" s="164">
        <f>'実質公債費比率（分子）の構造'!M$45</f>
        <v>500</v>
      </c>
      <c r="I49" s="164"/>
      <c r="J49" s="164"/>
      <c r="K49" s="164">
        <f>'実質公債費比率（分子）の構造'!N$45</f>
        <v>578</v>
      </c>
      <c r="L49" s="164"/>
      <c r="M49" s="164"/>
      <c r="N49" s="164">
        <f>'実質公債費比率（分子）の構造'!O$45</f>
        <v>571</v>
      </c>
      <c r="O49" s="164"/>
      <c r="P49" s="164"/>
    </row>
    <row r="50" spans="1:16" x14ac:dyDescent="0.2">
      <c r="A50" s="164" t="s">
        <v>67</v>
      </c>
      <c r="B50" s="164" t="e">
        <f>NA()</f>
        <v>#N/A</v>
      </c>
      <c r="C50" s="164">
        <f>IF(ISNUMBER('実質公債費比率（分子）の構造'!K$53),'実質公債費比率（分子）の構造'!K$53,NA())</f>
        <v>213</v>
      </c>
      <c r="D50" s="164" t="e">
        <f>NA()</f>
        <v>#N/A</v>
      </c>
      <c r="E50" s="164" t="e">
        <f>NA()</f>
        <v>#N/A</v>
      </c>
      <c r="F50" s="164">
        <f>IF(ISNUMBER('実質公債費比率（分子）の構造'!L$53),'実質公債費比率（分子）の構造'!L$53,NA())</f>
        <v>146</v>
      </c>
      <c r="G50" s="164" t="e">
        <f>NA()</f>
        <v>#N/A</v>
      </c>
      <c r="H50" s="164" t="e">
        <f>NA()</f>
        <v>#N/A</v>
      </c>
      <c r="I50" s="164">
        <f>IF(ISNUMBER('実質公債費比率（分子）の構造'!M$53),'実質公債費比率（分子）の構造'!M$53,NA())</f>
        <v>219</v>
      </c>
      <c r="J50" s="164" t="e">
        <f>NA()</f>
        <v>#N/A</v>
      </c>
      <c r="K50" s="164" t="e">
        <f>NA()</f>
        <v>#N/A</v>
      </c>
      <c r="L50" s="164">
        <f>IF(ISNUMBER('実質公債費比率（分子）の構造'!N$53),'実質公債費比率（分子）の構造'!N$53,NA())</f>
        <v>302</v>
      </c>
      <c r="M50" s="164" t="e">
        <f>NA()</f>
        <v>#N/A</v>
      </c>
      <c r="N50" s="164" t="e">
        <f>NA()</f>
        <v>#N/A</v>
      </c>
      <c r="O50" s="164">
        <f>IF(ISNUMBER('実質公債費比率（分子）の構造'!O$53),'実質公債費比率（分子）の構造'!O$53,NA())</f>
        <v>340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5364</v>
      </c>
      <c r="E56" s="163"/>
      <c r="F56" s="163"/>
      <c r="G56" s="163">
        <f>'将来負担比率（分子）の構造'!J$52</f>
        <v>5479</v>
      </c>
      <c r="H56" s="163"/>
      <c r="I56" s="163"/>
      <c r="J56" s="163">
        <f>'将来負担比率（分子）の構造'!K$52</f>
        <v>5206</v>
      </c>
      <c r="K56" s="163"/>
      <c r="L56" s="163"/>
      <c r="M56" s="163">
        <f>'将来負担比率（分子）の構造'!L$52</f>
        <v>4978</v>
      </c>
      <c r="N56" s="163"/>
      <c r="O56" s="163"/>
      <c r="P56" s="163">
        <f>'将来負担比率（分子）の構造'!M$52</f>
        <v>4709</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1523</v>
      </c>
      <c r="E58" s="163"/>
      <c r="F58" s="163"/>
      <c r="G58" s="163">
        <f>'将来負担比率（分子）の構造'!J$50</f>
        <v>2477</v>
      </c>
      <c r="H58" s="163"/>
      <c r="I58" s="163"/>
      <c r="J58" s="163">
        <f>'将来負担比率（分子）の構造'!K$50</f>
        <v>2376</v>
      </c>
      <c r="K58" s="163"/>
      <c r="L58" s="163"/>
      <c r="M58" s="163">
        <f>'将来負担比率（分子）の構造'!L$50</f>
        <v>2477</v>
      </c>
      <c r="N58" s="163"/>
      <c r="O58" s="163"/>
      <c r="P58" s="163">
        <f>'将来負担比率（分子）の構造'!M$50</f>
        <v>2645</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714</v>
      </c>
      <c r="C62" s="163"/>
      <c r="D62" s="163"/>
      <c r="E62" s="163">
        <f>'将来負担比率（分子）の構造'!J$45</f>
        <v>688</v>
      </c>
      <c r="F62" s="163"/>
      <c r="G62" s="163"/>
      <c r="H62" s="163">
        <f>'将来負担比率（分子）の構造'!K$45</f>
        <v>588</v>
      </c>
      <c r="I62" s="163"/>
      <c r="J62" s="163"/>
      <c r="K62" s="163">
        <f>'将来負担比率（分子）の構造'!L$45</f>
        <v>585</v>
      </c>
      <c r="L62" s="163"/>
      <c r="M62" s="163"/>
      <c r="N62" s="163">
        <f>'将来負担比率（分子）の構造'!M$45</f>
        <v>642</v>
      </c>
      <c r="O62" s="163"/>
      <c r="P62" s="163"/>
    </row>
    <row r="63" spans="1:16" x14ac:dyDescent="0.2">
      <c r="A63" s="163" t="s">
        <v>34</v>
      </c>
      <c r="B63" s="163">
        <f>'将来負担比率（分子）の構造'!I$44</f>
        <v>32</v>
      </c>
      <c r="C63" s="163"/>
      <c r="D63" s="163"/>
      <c r="E63" s="163">
        <f>'将来負担比率（分子）の構造'!J$44</f>
        <v>19</v>
      </c>
      <c r="F63" s="163"/>
      <c r="G63" s="163"/>
      <c r="H63" s="163">
        <f>'将来負担比率（分子）の構造'!K$44</f>
        <v>37</v>
      </c>
      <c r="I63" s="163"/>
      <c r="J63" s="163"/>
      <c r="K63" s="163">
        <f>'将来負担比率（分子）の構造'!L$44</f>
        <v>61</v>
      </c>
      <c r="L63" s="163"/>
      <c r="M63" s="163"/>
      <c r="N63" s="163">
        <f>'将来負担比率（分子）の構造'!M$44</f>
        <v>72</v>
      </c>
      <c r="O63" s="163"/>
      <c r="P63" s="163"/>
    </row>
    <row r="64" spans="1:16" x14ac:dyDescent="0.2">
      <c r="A64" s="163" t="s">
        <v>33</v>
      </c>
      <c r="B64" s="163">
        <f>'将来負担比率（分子）の構造'!I$43</f>
        <v>1140</v>
      </c>
      <c r="C64" s="163"/>
      <c r="D64" s="163"/>
      <c r="E64" s="163">
        <f>'将来負担比率（分子）の構造'!J$43</f>
        <v>826</v>
      </c>
      <c r="F64" s="163"/>
      <c r="G64" s="163"/>
      <c r="H64" s="163">
        <f>'将来負担比率（分子）の構造'!K$43</f>
        <v>808</v>
      </c>
      <c r="I64" s="163"/>
      <c r="J64" s="163"/>
      <c r="K64" s="163">
        <f>'将来負担比率（分子）の構造'!L$43</f>
        <v>823</v>
      </c>
      <c r="L64" s="163"/>
      <c r="M64" s="163"/>
      <c r="N64" s="163">
        <f>'将来負担比率（分子）の構造'!M$43</f>
        <v>1132</v>
      </c>
      <c r="O64" s="163"/>
      <c r="P64" s="163"/>
    </row>
    <row r="65" spans="1:16" x14ac:dyDescent="0.2">
      <c r="A65" s="163" t="s">
        <v>32</v>
      </c>
      <c r="B65" s="163">
        <f>'将来負担比率（分子）の構造'!I$42</f>
        <v>204</v>
      </c>
      <c r="C65" s="163"/>
      <c r="D65" s="163"/>
      <c r="E65" s="163">
        <f>'将来負担比率（分子）の構造'!J$42</f>
        <v>227</v>
      </c>
      <c r="F65" s="163"/>
      <c r="G65" s="163"/>
      <c r="H65" s="163">
        <f>'将来負担比率（分子）の構造'!K$42</f>
        <v>189</v>
      </c>
      <c r="I65" s="163"/>
      <c r="J65" s="163"/>
      <c r="K65" s="163">
        <f>'将来負担比率（分子）の構造'!L$42</f>
        <v>144</v>
      </c>
      <c r="L65" s="163"/>
      <c r="M65" s="163"/>
      <c r="N65" s="163">
        <f>'将来負担比率（分子）の構造'!M$42</f>
        <v>96</v>
      </c>
      <c r="O65" s="163"/>
      <c r="P65" s="163"/>
    </row>
    <row r="66" spans="1:16" x14ac:dyDescent="0.2">
      <c r="A66" s="163" t="s">
        <v>31</v>
      </c>
      <c r="B66" s="163">
        <f>'将来負担比率（分子）の構造'!I$41</f>
        <v>6870</v>
      </c>
      <c r="C66" s="163"/>
      <c r="D66" s="163"/>
      <c r="E66" s="163">
        <f>'将来負担比率（分子）の構造'!J$41</f>
        <v>7137</v>
      </c>
      <c r="F66" s="163"/>
      <c r="G66" s="163"/>
      <c r="H66" s="163">
        <f>'将来負担比率（分子）の構造'!K$41</f>
        <v>7069</v>
      </c>
      <c r="I66" s="163"/>
      <c r="J66" s="163"/>
      <c r="K66" s="163">
        <f>'将来負担比率（分子）の構造'!L$41</f>
        <v>7113</v>
      </c>
      <c r="L66" s="163"/>
      <c r="M66" s="163"/>
      <c r="N66" s="163">
        <f>'将来負担比率（分子）の構造'!M$41</f>
        <v>7134</v>
      </c>
      <c r="O66" s="163"/>
      <c r="P66" s="163"/>
    </row>
    <row r="67" spans="1:16" x14ac:dyDescent="0.2">
      <c r="A67" s="163" t="s">
        <v>71</v>
      </c>
      <c r="B67" s="163" t="e">
        <f>NA()</f>
        <v>#N/A</v>
      </c>
      <c r="C67" s="163">
        <f>IF(ISNUMBER('将来負担比率（分子）の構造'!I$53), IF('将来負担比率（分子）の構造'!I$53 &lt; 0, 0, '将来負担比率（分子）の構造'!I$53), NA())</f>
        <v>2073</v>
      </c>
      <c r="D67" s="163" t="e">
        <f>NA()</f>
        <v>#N/A</v>
      </c>
      <c r="E67" s="163" t="e">
        <f>NA()</f>
        <v>#N/A</v>
      </c>
      <c r="F67" s="163">
        <f>IF(ISNUMBER('将来負担比率（分子）の構造'!J$53), IF('将来負担比率（分子）の構造'!J$53 &lt; 0, 0, '将来負担比率（分子）の構造'!J$53), NA())</f>
        <v>942</v>
      </c>
      <c r="G67" s="163" t="e">
        <f>NA()</f>
        <v>#N/A</v>
      </c>
      <c r="H67" s="163" t="e">
        <f>NA()</f>
        <v>#N/A</v>
      </c>
      <c r="I67" s="163">
        <f>IF(ISNUMBER('将来負担比率（分子）の構造'!K$53), IF('将来負担比率（分子）の構造'!K$53 &lt; 0, 0, '将来負担比率（分子）の構造'!K$53), NA())</f>
        <v>1110</v>
      </c>
      <c r="J67" s="163" t="e">
        <f>NA()</f>
        <v>#N/A</v>
      </c>
      <c r="K67" s="163" t="e">
        <f>NA()</f>
        <v>#N/A</v>
      </c>
      <c r="L67" s="163">
        <f>IF(ISNUMBER('将来負担比率（分子）の構造'!L$53), IF('将来負担比率（分子）の構造'!L$53 &lt; 0, 0, '将来負担比率（分子）の構造'!L$53), NA())</f>
        <v>1271</v>
      </c>
      <c r="M67" s="163" t="e">
        <f>NA()</f>
        <v>#N/A</v>
      </c>
      <c r="N67" s="163" t="e">
        <f>NA()</f>
        <v>#N/A</v>
      </c>
      <c r="O67" s="163">
        <f>IF(ISNUMBER('将来負担比率（分子）の構造'!M$53), IF('将来負担比率（分子）の構造'!M$53 &lt; 0, 0, '将来負担比率（分子）の構造'!M$53), NA())</f>
        <v>1722</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980</v>
      </c>
      <c r="C72" s="167">
        <f>基金残高に係る経年分析!G55</f>
        <v>1120</v>
      </c>
      <c r="D72" s="167">
        <f>基金残高に係る経年分析!H55</f>
        <v>1421</v>
      </c>
    </row>
    <row r="73" spans="1:16" x14ac:dyDescent="0.2">
      <c r="A73" s="166" t="s">
        <v>74</v>
      </c>
      <c r="B73" s="167">
        <f>基金残高に係る経年分析!F56</f>
        <v>13</v>
      </c>
      <c r="C73" s="167">
        <f>基金残高に係る経年分析!G56</f>
        <v>34</v>
      </c>
      <c r="D73" s="167">
        <f>基金残高に係る経年分析!H56</f>
        <v>51</v>
      </c>
    </row>
    <row r="74" spans="1:16" x14ac:dyDescent="0.2">
      <c r="A74" s="166" t="s">
        <v>75</v>
      </c>
      <c r="B74" s="167">
        <f>基金残高に係る経年分析!F57</f>
        <v>837</v>
      </c>
      <c r="C74" s="167">
        <f>基金残高に係る経年分析!G57</f>
        <v>767</v>
      </c>
      <c r="D74" s="167">
        <f>基金残高に係る経年分析!H57</f>
        <v>708</v>
      </c>
    </row>
  </sheetData>
  <sheetProtection algorithmName="SHA-512" hashValue="UsfC5EiA8X6jyh6eVEizSUo+Acd3l+ef/zMbB6MWbiNik1oSFf9RuTOKTKsOqFLFl9iu1iYBqGz5E2hK3T8+6A==" saltValue="QLIm40ShNX+wZfNCHPK+4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石田 翔平</cp:lastModifiedBy>
  <cp:lastPrinted>2026-09-02T05:27:35Z</cp:lastPrinted>
  <dcterms:created xsi:type="dcterms:W3CDTF">2026-02-23T06:06:27Z</dcterms:created>
  <dcterms:modified xsi:type="dcterms:W3CDTF">2026-09-25T06:22:21Z</dcterms:modified>
  <cp:category/>
</cp:coreProperties>
</file>